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vfile01\ファイルサーバ\総務課\秘書業務用\町長関係\交際費\"/>
    </mc:Choice>
  </mc:AlternateContent>
  <xr:revisionPtr revIDLastSave="0" documentId="13_ncr:1_{20FE247E-21FD-4564-9C0F-A8874FA42EE7}" xr6:coauthVersionLast="47" xr6:coauthVersionMax="47" xr10:uidLastSave="{00000000-0000-0000-0000-000000000000}"/>
  <bookViews>
    <workbookView xWindow="-120" yWindow="-120" windowWidth="20730" windowHeight="11040" firstSheet="3" activeTab="4" xr2:uid="{36EE786A-D017-435A-A150-807883CCE022}"/>
  </bookViews>
  <sheets>
    <sheet name="交際費様式" sheetId="1" r:id="rId1"/>
    <sheet name="交際費計 (項目贈) (R)✕" sheetId="22" r:id="rId2"/>
    <sheet name="交際費計 (項目贈) (R7)" sheetId="40" r:id="rId3"/>
    <sheet name="交際費7.4" sheetId="36" r:id="rId4"/>
    <sheet name="交際費7.5" sheetId="24" r:id="rId5"/>
    <sheet name="交際費7.6" sheetId="25" r:id="rId6"/>
    <sheet name="交際費7.7" sheetId="26" r:id="rId7"/>
    <sheet name="交際費7.8" sheetId="27" r:id="rId8"/>
    <sheet name="交際費7.9" sheetId="28" r:id="rId9"/>
    <sheet name="交際費7.10" sheetId="29" r:id="rId10"/>
    <sheet name="交際費7.11" sheetId="30" r:id="rId11"/>
    <sheet name="交際費7.12" sheetId="31" r:id="rId12"/>
    <sheet name="交際費8.1" sheetId="32" r:id="rId13"/>
    <sheet name="交際費8.2" sheetId="33" r:id="rId14"/>
    <sheet name="交際費8.3" sheetId="34" r:id="rId15"/>
    <sheet name="内訳R7" sheetId="35" r:id="rId16"/>
    <sheet name="交際費内訳" sheetId="3" r:id="rId17"/>
  </sheets>
  <definedNames>
    <definedName name="_xlnm._FilterDatabase" localSheetId="16" hidden="1">交際費内訳!$A$2:$E$69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5" i="40" l="1"/>
  <c r="AO6" i="40"/>
  <c r="AO7" i="40"/>
  <c r="AO8" i="40"/>
  <c r="AO9" i="40"/>
  <c r="AO10" i="40"/>
  <c r="AO4" i="40"/>
  <c r="AN5" i="40"/>
  <c r="AN6" i="40"/>
  <c r="AN7" i="40"/>
  <c r="AN8" i="40"/>
  <c r="AN9" i="40"/>
  <c r="AN10" i="40"/>
  <c r="AN4" i="40"/>
  <c r="AL5" i="40"/>
  <c r="AL6" i="40"/>
  <c r="AL7" i="40"/>
  <c r="AL8" i="40"/>
  <c r="AL9" i="40"/>
  <c r="AL10" i="40"/>
  <c r="AL4" i="40"/>
  <c r="AK5" i="40"/>
  <c r="AK6" i="40"/>
  <c r="AK7" i="40"/>
  <c r="AK8" i="40"/>
  <c r="AK9" i="40"/>
  <c r="AK10" i="40"/>
  <c r="AK4" i="40"/>
  <c r="AI5" i="40"/>
  <c r="AI6" i="40"/>
  <c r="AI7" i="40"/>
  <c r="AI8" i="40"/>
  <c r="AI9" i="40"/>
  <c r="AI10" i="40"/>
  <c r="AI4" i="40"/>
  <c r="AH5" i="40"/>
  <c r="AH6" i="40"/>
  <c r="AH7" i="40"/>
  <c r="AH8" i="40"/>
  <c r="AH9" i="40"/>
  <c r="AH10" i="40"/>
  <c r="AH4" i="40"/>
  <c r="AF5" i="40"/>
  <c r="AF6" i="40"/>
  <c r="AF7" i="40"/>
  <c r="AF8" i="40"/>
  <c r="AF9" i="40"/>
  <c r="AF10" i="40"/>
  <c r="AF4" i="40"/>
  <c r="AE5" i="40"/>
  <c r="AE6" i="40"/>
  <c r="AE7" i="40"/>
  <c r="AE8" i="40"/>
  <c r="AE9" i="40"/>
  <c r="AE10" i="40"/>
  <c r="AE4" i="40"/>
  <c r="AA5" i="40"/>
  <c r="AA6" i="40"/>
  <c r="AA7" i="40"/>
  <c r="AA8" i="40"/>
  <c r="AA9" i="40"/>
  <c r="AA10" i="40"/>
  <c r="AA4" i="40"/>
  <c r="Z5" i="40"/>
  <c r="Z6" i="40"/>
  <c r="Z7" i="40"/>
  <c r="Z8" i="40"/>
  <c r="Z9" i="40"/>
  <c r="Z10" i="40"/>
  <c r="Z4" i="40"/>
  <c r="X5" i="40"/>
  <c r="X6" i="40"/>
  <c r="X7" i="40"/>
  <c r="X8" i="40"/>
  <c r="X9" i="40"/>
  <c r="X10" i="40"/>
  <c r="X4" i="40"/>
  <c r="W5" i="40"/>
  <c r="W6" i="40"/>
  <c r="W7" i="40"/>
  <c r="W8" i="40"/>
  <c r="W9" i="40"/>
  <c r="W10" i="40"/>
  <c r="W4" i="40"/>
  <c r="U5" i="40"/>
  <c r="U6" i="40"/>
  <c r="U7" i="40"/>
  <c r="U8" i="40"/>
  <c r="U9" i="40"/>
  <c r="U10" i="40"/>
  <c r="U4" i="40"/>
  <c r="T5" i="40"/>
  <c r="T6" i="40"/>
  <c r="T7" i="40"/>
  <c r="T8" i="40"/>
  <c r="T9" i="40"/>
  <c r="T10" i="40"/>
  <c r="T4" i="40"/>
  <c r="R5" i="40"/>
  <c r="R6" i="40"/>
  <c r="R7" i="40"/>
  <c r="R8" i="40"/>
  <c r="R9" i="40"/>
  <c r="R10" i="40"/>
  <c r="R4" i="40"/>
  <c r="Q5" i="40"/>
  <c r="Q6" i="40"/>
  <c r="Q7" i="40"/>
  <c r="Q8" i="40"/>
  <c r="Q9" i="40"/>
  <c r="Q10" i="40"/>
  <c r="Q4" i="40"/>
  <c r="M5" i="40"/>
  <c r="M6" i="40"/>
  <c r="M7" i="40"/>
  <c r="M8" i="40"/>
  <c r="M9" i="40"/>
  <c r="M10" i="40"/>
  <c r="M4" i="40"/>
  <c r="L5" i="40"/>
  <c r="L6" i="40"/>
  <c r="L7" i="40"/>
  <c r="L8" i="40"/>
  <c r="L9" i="40"/>
  <c r="L10" i="40"/>
  <c r="L4" i="40"/>
  <c r="J5" i="40"/>
  <c r="J6" i="40"/>
  <c r="J7" i="40"/>
  <c r="J8" i="40"/>
  <c r="J9" i="40"/>
  <c r="J10" i="40"/>
  <c r="J4" i="40"/>
  <c r="I5" i="40"/>
  <c r="I6" i="40"/>
  <c r="I7" i="40"/>
  <c r="I8" i="40"/>
  <c r="I9" i="40"/>
  <c r="I10" i="40"/>
  <c r="I4" i="40"/>
  <c r="G5" i="40"/>
  <c r="G6" i="40"/>
  <c r="G7" i="40"/>
  <c r="G8" i="40"/>
  <c r="G9" i="40"/>
  <c r="G10" i="40"/>
  <c r="G4" i="40"/>
  <c r="F5" i="40"/>
  <c r="F6" i="40"/>
  <c r="F7" i="40"/>
  <c r="F8" i="40"/>
  <c r="F9" i="40"/>
  <c r="F10" i="40"/>
  <c r="F4" i="40"/>
  <c r="C5" i="40"/>
  <c r="C6" i="40"/>
  <c r="C7" i="40"/>
  <c r="C8" i="40"/>
  <c r="C9" i="40"/>
  <c r="C10" i="40"/>
  <c r="D5" i="40"/>
  <c r="D6" i="40"/>
  <c r="D7" i="40"/>
  <c r="D8" i="40"/>
  <c r="D9" i="40"/>
  <c r="D10" i="40"/>
  <c r="D4" i="40"/>
  <c r="C4" i="40"/>
  <c r="AI11" i="40" l="1"/>
  <c r="AT10" i="40"/>
  <c r="AK11" i="40"/>
  <c r="AN11" i="40"/>
  <c r="AS10" i="40"/>
  <c r="AT6" i="40"/>
  <c r="AS6" i="40"/>
  <c r="F11" i="40"/>
  <c r="AO11" i="40"/>
  <c r="AL11" i="40"/>
  <c r="AH11" i="40"/>
  <c r="AF11" i="40"/>
  <c r="AE11" i="40"/>
  <c r="AA11" i="40"/>
  <c r="Z11" i="40"/>
  <c r="X11" i="40"/>
  <c r="W11" i="40"/>
  <c r="U11" i="40"/>
  <c r="T11" i="40"/>
  <c r="R11" i="40"/>
  <c r="AS4" i="40"/>
  <c r="Q11" i="40"/>
  <c r="M11" i="40"/>
  <c r="L11" i="40"/>
  <c r="J11" i="40"/>
  <c r="I11" i="40"/>
  <c r="G11" i="40"/>
  <c r="AT8" i="40"/>
  <c r="AT4" i="40"/>
  <c r="AS8" i="40"/>
  <c r="AT9" i="40"/>
  <c r="AT5" i="40"/>
  <c r="AT7" i="40"/>
  <c r="AS7" i="40"/>
  <c r="AS5" i="40"/>
  <c r="AS9" i="40"/>
  <c r="C11" i="40"/>
  <c r="D11" i="40"/>
  <c r="J5" i="36"/>
  <c r="J6" i="36"/>
  <c r="J7" i="36"/>
  <c r="J8" i="36"/>
  <c r="J9" i="36"/>
  <c r="J10" i="36"/>
  <c r="J4" i="36"/>
  <c r="H5" i="36"/>
  <c r="H6" i="36"/>
  <c r="H7" i="36"/>
  <c r="H8" i="36"/>
  <c r="H9" i="36"/>
  <c r="H10" i="36"/>
  <c r="H4" i="36"/>
  <c r="F12" i="40" l="1"/>
  <c r="I12" i="40" s="1"/>
  <c r="L12" i="40" s="1"/>
  <c r="Q12" i="40" s="1"/>
  <c r="T12" i="40" s="1"/>
  <c r="W12" i="40" s="1"/>
  <c r="Z12" i="40" s="1"/>
  <c r="AE12" i="40" s="1"/>
  <c r="AH12" i="40" s="1"/>
  <c r="AK12" i="40" s="1"/>
  <c r="AN12" i="40" s="1"/>
  <c r="AT11" i="40"/>
  <c r="AS11" i="40"/>
  <c r="G12" i="40"/>
  <c r="D13" i="40"/>
  <c r="AS5" i="22"/>
  <c r="G13" i="40" l="1"/>
  <c r="J12" i="40"/>
  <c r="M12" i="40" l="1"/>
  <c r="J13" i="40"/>
  <c r="M13" i="40" l="1"/>
  <c r="R12" i="40"/>
  <c r="U12" i="40" l="1"/>
  <c r="R13" i="40"/>
  <c r="U13" i="40" l="1"/>
  <c r="X12" i="40"/>
  <c r="AA12" i="40" l="1"/>
  <c r="X13" i="40"/>
  <c r="AA13" i="40" l="1"/>
  <c r="AF12" i="40"/>
  <c r="F11" i="26"/>
  <c r="AI12" i="40" l="1"/>
  <c r="AF13" i="40"/>
  <c r="AI13" i="40" l="1"/>
  <c r="AL12" i="40"/>
  <c r="H10" i="24"/>
  <c r="H5" i="24"/>
  <c r="H5" i="25" s="1"/>
  <c r="H5" i="26" s="1"/>
  <c r="H5" i="27" s="1"/>
  <c r="H5" i="28" s="1"/>
  <c r="H5" i="29" s="1"/>
  <c r="H5" i="30" s="1"/>
  <c r="H6" i="24"/>
  <c r="H6" i="25" s="1"/>
  <c r="H6" i="26" s="1"/>
  <c r="H6" i="27" s="1"/>
  <c r="H6" i="28" s="1"/>
  <c r="H6" i="29" s="1"/>
  <c r="H6" i="30" s="1"/>
  <c r="H6" i="31" s="1"/>
  <c r="H6" i="32" s="1"/>
  <c r="H6" i="33" s="1"/>
  <c r="H6" i="34" s="1"/>
  <c r="J10" i="24"/>
  <c r="J5" i="24"/>
  <c r="J5" i="25" s="1"/>
  <c r="J5" i="26" s="1"/>
  <c r="J5" i="27" s="1"/>
  <c r="J5" i="28" s="1"/>
  <c r="J5" i="29" s="1"/>
  <c r="J5" i="30" s="1"/>
  <c r="J6" i="24"/>
  <c r="J6" i="25" s="1"/>
  <c r="J6" i="26" s="1"/>
  <c r="J6" i="27" s="1"/>
  <c r="J6" i="28" s="1"/>
  <c r="J6" i="29" s="1"/>
  <c r="J6" i="30" s="1"/>
  <c r="J6" i="31" s="1"/>
  <c r="J6" i="32" s="1"/>
  <c r="J6" i="33" s="1"/>
  <c r="J6" i="34" s="1"/>
  <c r="F11" i="24"/>
  <c r="D11" i="24"/>
  <c r="AO12" i="40" l="1"/>
  <c r="AO13" i="40" s="1"/>
  <c r="AL13" i="40"/>
  <c r="AO11" i="22" l="1"/>
  <c r="AN11" i="22"/>
  <c r="J5" i="31" l="1"/>
  <c r="H5" i="31"/>
  <c r="J5" i="32" l="1"/>
  <c r="J5" i="33" s="1"/>
  <c r="J5" i="34" s="1"/>
  <c r="H5" i="32"/>
  <c r="H5" i="33" s="1"/>
  <c r="H5" i="34" s="1"/>
  <c r="D11" i="26"/>
  <c r="J10" i="25" l="1"/>
  <c r="J10" i="26" s="1"/>
  <c r="H10" i="25"/>
  <c r="H10" i="26" s="1"/>
  <c r="J10" i="27" l="1"/>
  <c r="J10" i="28" s="1"/>
  <c r="J10" i="29" s="1"/>
  <c r="J10" i="30" s="1"/>
  <c r="J10" i="31" s="1"/>
  <c r="H10" i="27"/>
  <c r="H10" i="28" s="1"/>
  <c r="H10" i="29" s="1"/>
  <c r="H10" i="30" s="1"/>
  <c r="H10" i="31" s="1"/>
  <c r="F11" i="22"/>
  <c r="J9" i="24"/>
  <c r="J9" i="25" s="1"/>
  <c r="J9" i="26" s="1"/>
  <c r="H9" i="24"/>
  <c r="H9" i="25" s="1"/>
  <c r="H9" i="26" s="1"/>
  <c r="J8" i="24"/>
  <c r="J8" i="25" s="1"/>
  <c r="J8" i="26" s="1"/>
  <c r="H8" i="24"/>
  <c r="H8" i="25" s="1"/>
  <c r="H8" i="26" s="1"/>
  <c r="J7" i="24"/>
  <c r="J7" i="25" s="1"/>
  <c r="H7" i="24"/>
  <c r="H7" i="25" s="1"/>
  <c r="H7" i="26" s="1"/>
  <c r="H7" i="27" s="1"/>
  <c r="J4" i="24"/>
  <c r="J4" i="25" s="1"/>
  <c r="J4" i="26" s="1"/>
  <c r="H4" i="24"/>
  <c r="H4" i="25" s="1"/>
  <c r="H4" i="26" s="1"/>
  <c r="H4" i="27" s="1"/>
  <c r="H4" i="28" s="1"/>
  <c r="J10" i="32" l="1"/>
  <c r="J10" i="33" s="1"/>
  <c r="J10" i="34" s="1"/>
  <c r="H10" i="32"/>
  <c r="H10" i="33" s="1"/>
  <c r="H10" i="34" s="1"/>
  <c r="J8" i="27"/>
  <c r="J8" i="28" s="1"/>
  <c r="J8" i="29" s="1"/>
  <c r="J8" i="30" s="1"/>
  <c r="J8" i="31" s="1"/>
  <c r="J4" i="27"/>
  <c r="J9" i="27"/>
  <c r="J9" i="28" s="1"/>
  <c r="J9" i="29" s="1"/>
  <c r="J9" i="30" s="1"/>
  <c r="J9" i="31" s="1"/>
  <c r="H9" i="27"/>
  <c r="H9" i="28" s="1"/>
  <c r="H9" i="29" s="1"/>
  <c r="H9" i="30" s="1"/>
  <c r="H9" i="31" s="1"/>
  <c r="H8" i="27"/>
  <c r="H8" i="28" s="1"/>
  <c r="H8" i="29" s="1"/>
  <c r="H8" i="30" s="1"/>
  <c r="H8" i="31" s="1"/>
  <c r="J11" i="25"/>
  <c r="J7" i="26"/>
  <c r="H7" i="28"/>
  <c r="H7" i="29" s="1"/>
  <c r="H7" i="30" s="1"/>
  <c r="H7" i="31" s="1"/>
  <c r="H11" i="25"/>
  <c r="F11" i="31"/>
  <c r="D11" i="31"/>
  <c r="F11" i="30"/>
  <c r="D11" i="30"/>
  <c r="F11" i="29"/>
  <c r="D11" i="29"/>
  <c r="F11" i="28"/>
  <c r="D11" i="28"/>
  <c r="F11" i="27"/>
  <c r="D11" i="27"/>
  <c r="F11" i="25"/>
  <c r="D11" i="25"/>
  <c r="F11" i="36"/>
  <c r="D11" i="36"/>
  <c r="J11" i="24"/>
  <c r="H11" i="24"/>
  <c r="J11" i="36"/>
  <c r="H11" i="36"/>
  <c r="F11" i="33"/>
  <c r="D11" i="33"/>
  <c r="F11" i="32"/>
  <c r="D11" i="32"/>
  <c r="D11" i="34"/>
  <c r="F11" i="34"/>
  <c r="J9" i="32" l="1"/>
  <c r="J9" i="33" s="1"/>
  <c r="J9" i="34" s="1"/>
  <c r="J8" i="32"/>
  <c r="J8" i="33" s="1"/>
  <c r="J8" i="34" s="1"/>
  <c r="J7" i="27"/>
  <c r="J7" i="28" s="1"/>
  <c r="J7" i="29" s="1"/>
  <c r="J7" i="30" s="1"/>
  <c r="J7" i="31" s="1"/>
  <c r="J11" i="26"/>
  <c r="H8" i="32"/>
  <c r="H8" i="33" s="1"/>
  <c r="H8" i="34" s="1"/>
  <c r="H9" i="32"/>
  <c r="H9" i="33" s="1"/>
  <c r="H9" i="34" s="1"/>
  <c r="H7" i="32"/>
  <c r="H7" i="33" s="1"/>
  <c r="H7" i="34" s="1"/>
  <c r="J4" i="28"/>
  <c r="H11" i="26"/>
  <c r="AL11" i="22"/>
  <c r="AK11" i="22"/>
  <c r="X11" i="22"/>
  <c r="W11" i="22"/>
  <c r="R11" i="22"/>
  <c r="Q11" i="22"/>
  <c r="D82" i="35"/>
  <c r="AI11" i="22"/>
  <c r="AH11" i="22"/>
  <c r="AF11" i="22"/>
  <c r="AE11" i="22"/>
  <c r="AA11" i="22"/>
  <c r="Z11" i="22"/>
  <c r="U11" i="22"/>
  <c r="T11" i="22"/>
  <c r="M11" i="22"/>
  <c r="L11" i="22"/>
  <c r="J11" i="22"/>
  <c r="I11" i="22"/>
  <c r="G11" i="22"/>
  <c r="D11" i="22"/>
  <c r="D13" i="22" s="1"/>
  <c r="C11" i="22"/>
  <c r="F12" i="22" s="1"/>
  <c r="AT10" i="22"/>
  <c r="AS10" i="22"/>
  <c r="AT9" i="22"/>
  <c r="AS9" i="22"/>
  <c r="AT8" i="22"/>
  <c r="AS8" i="22"/>
  <c r="AT7" i="22"/>
  <c r="AS7" i="22"/>
  <c r="AT6" i="22"/>
  <c r="AS6" i="22"/>
  <c r="AT5" i="22"/>
  <c r="AT4" i="22"/>
  <c r="AS4" i="22"/>
  <c r="J11" i="27" l="1"/>
  <c r="J7" i="32"/>
  <c r="J7" i="33" s="1"/>
  <c r="J7" i="34" s="1"/>
  <c r="J4" i="29"/>
  <c r="J11" i="28"/>
  <c r="H11" i="27"/>
  <c r="I12" i="22"/>
  <c r="L12" i="22" s="1"/>
  <c r="Q12" i="22" s="1"/>
  <c r="T12" i="22" s="1"/>
  <c r="W12" i="22" s="1"/>
  <c r="Z12" i="22" s="1"/>
  <c r="AE12" i="22" s="1"/>
  <c r="AS11" i="22"/>
  <c r="G12" i="22"/>
  <c r="G13" i="22" s="1"/>
  <c r="AT11" i="22"/>
  <c r="AH12" i="22" l="1"/>
  <c r="AK12" i="22" s="1"/>
  <c r="AN12" i="22" s="1"/>
  <c r="J4" i="30"/>
  <c r="J11" i="29"/>
  <c r="H4" i="29"/>
  <c r="H11" i="28"/>
  <c r="J12" i="22"/>
  <c r="J13" i="22" s="1"/>
  <c r="M12" i="22" l="1"/>
  <c r="M13" i="22" s="1"/>
  <c r="J4" i="31"/>
  <c r="J11" i="30"/>
  <c r="H4" i="30"/>
  <c r="H11" i="29"/>
  <c r="R12" i="22" l="1"/>
  <c r="R13" i="22" s="1"/>
  <c r="J4" i="32"/>
  <c r="J11" i="31"/>
  <c r="H4" i="31"/>
  <c r="H11" i="30"/>
  <c r="U12" i="22" l="1"/>
  <c r="U13" i="22" s="1"/>
  <c r="J4" i="33"/>
  <c r="J11" i="32"/>
  <c r="H4" i="32"/>
  <c r="H11" i="31"/>
  <c r="X12" i="22" l="1"/>
  <c r="X13" i="22" s="1"/>
  <c r="J4" i="34"/>
  <c r="J11" i="34" s="1"/>
  <c r="J11" i="33"/>
  <c r="H4" i="33"/>
  <c r="H11" i="32"/>
  <c r="AA12" i="22" l="1"/>
  <c r="AA13" i="22" s="1"/>
  <c r="H4" i="34"/>
  <c r="H11" i="34" s="1"/>
  <c r="H11" i="33"/>
  <c r="AF12" i="22" l="1"/>
  <c r="AF13" i="22" s="1"/>
  <c r="AI12" i="22" l="1"/>
  <c r="AI13" i="22" s="1"/>
  <c r="AL12" i="22" l="1"/>
  <c r="AL13" i="22" s="1"/>
  <c r="AO12" i="22" l="1"/>
  <c r="AO13" i="22" s="1"/>
  <c r="D7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H14" authorId="0" shapeId="0" xr:uid="{02F715C4-B0AF-42A2-934E-C009E7B3F4F3}">
      <text>
        <r>
          <rPr>
            <b/>
            <sz val="9"/>
            <color indexed="81"/>
            <rFont val="MS P ゴシック"/>
            <family val="3"/>
            <charset val="128"/>
          </rPr>
          <t>町長杯パークゴルフ大会について
初年度に、お世話していたのが澤田一秋さんで、
トロフィーを作ってほしいと要望があり、すぐにその年に作ってあげた。と同時に祝儀をお渡しした。
栄子さんが、澤田さんとお知り合いということもあり、いろんな団体さんが、お礼に来ているので来たらどうでしょうかとご連絡したら、来いっていうことかとちょっと機嫌を悪くされた。
その次の年から案内もなく、栄子さんが連絡しても、来てほしいわけじゃないからとのことで祝儀も出していない。
そのあと、選挙がらみの反対派の方たちがパークゴルフの加入者ということもあり、ますます距離ができ、何もしていない。
なので、案内も来ないし祝儀も出さない。
結果通知は来る。広報に載せる。
2021.6.28栄子さんに確認
2023.5　今年度祝儀を出す</t>
        </r>
      </text>
    </comment>
    <comment ref="E29" authorId="0" shapeId="0" xr:uid="{BF1F7086-2CC1-4BB8-8609-96BD5C54039C}">
      <text>
        <r>
          <rPr>
            <b/>
            <sz val="9"/>
            <color indexed="81"/>
            <rFont val="MS P ゴシック"/>
            <family val="3"/>
            <charset val="128"/>
          </rPr>
          <t>コロナ空けより別ではなく全体視察として行う方向で考えていて、1泊2日で行い、1日目総務産業、2日目教育民生とする
ただしその年によって違う可能性あり</t>
        </r>
      </text>
    </comment>
    <comment ref="C34" authorId="0" shapeId="0" xr:uid="{C512D31B-BD17-41E4-BC0D-3980DFC5610E}">
      <text>
        <r>
          <rPr>
            <b/>
            <sz val="9"/>
            <color indexed="81"/>
            <rFont val="MS P ゴシック"/>
            <family val="3"/>
            <charset val="128"/>
          </rPr>
          <t>R6年度より盆踊りだけではなくまつりをしているところにも出す？
→検討したが出さない。例年通り盆踊りの区のみ</t>
        </r>
      </text>
    </comment>
    <comment ref="D51" authorId="0" shapeId="0" xr:uid="{0C05AF9C-923A-48F5-A053-B4B0219D93C1}">
      <text>
        <r>
          <rPr>
            <b/>
            <sz val="9"/>
            <color indexed="81"/>
            <rFont val="MS P ゴシック"/>
            <family val="3"/>
            <charset val="128"/>
          </rPr>
          <t>令和5年度まで3万円　令和6年度5万円　物価高騰により旅費も高くなり参加者も多く費用が嵩むため</t>
        </r>
      </text>
    </comment>
  </commentList>
</comments>
</file>

<file path=xl/sharedStrings.xml><?xml version="1.0" encoding="utf-8"?>
<sst xmlns="http://schemas.openxmlformats.org/spreadsheetml/2006/main" count="2025" uniqueCount="280">
  <si>
    <t>項目</t>
    <rPh sb="0" eb="2">
      <t>コウモク</t>
    </rPh>
    <phoneticPr fontId="1"/>
  </si>
  <si>
    <t>件数</t>
    <rPh sb="0" eb="2">
      <t>ケンスウ</t>
    </rPh>
    <phoneticPr fontId="1"/>
  </si>
  <si>
    <t>支出金額</t>
    <rPh sb="0" eb="2">
      <t>シシュツ</t>
    </rPh>
    <rPh sb="2" eb="4">
      <t>キンガク</t>
    </rPh>
    <phoneticPr fontId="1"/>
  </si>
  <si>
    <t>２．</t>
    <phoneticPr fontId="1"/>
  </si>
  <si>
    <t>１．</t>
    <phoneticPr fontId="1"/>
  </si>
  <si>
    <t>３．</t>
    <phoneticPr fontId="1"/>
  </si>
  <si>
    <t>４．</t>
    <phoneticPr fontId="1"/>
  </si>
  <si>
    <t>５．</t>
    <phoneticPr fontId="1"/>
  </si>
  <si>
    <t>会費・負担金</t>
    <rPh sb="0" eb="2">
      <t>カイヒ</t>
    </rPh>
    <rPh sb="3" eb="6">
      <t>フタンキン</t>
    </rPh>
    <phoneticPr fontId="1"/>
  </si>
  <si>
    <t>お祝金・激励</t>
    <rPh sb="1" eb="2">
      <t>イワイ</t>
    </rPh>
    <rPh sb="2" eb="3">
      <t>キン</t>
    </rPh>
    <rPh sb="4" eb="6">
      <t>ゲキレイ</t>
    </rPh>
    <phoneticPr fontId="1"/>
  </si>
  <si>
    <t>見舞い</t>
    <rPh sb="0" eb="2">
      <t>ミマ</t>
    </rPh>
    <phoneticPr fontId="1"/>
  </si>
  <si>
    <t>土産・記念品</t>
    <rPh sb="0" eb="2">
      <t>ミヤゲ</t>
    </rPh>
    <rPh sb="3" eb="6">
      <t>キネンヒン</t>
    </rPh>
    <phoneticPr fontId="1"/>
  </si>
  <si>
    <t>その他</t>
    <rPh sb="2" eb="3">
      <t>タ</t>
    </rPh>
    <phoneticPr fontId="1"/>
  </si>
  <si>
    <t>６．</t>
    <phoneticPr fontId="1"/>
  </si>
  <si>
    <t>各種会合等への出席に係る経費</t>
    <rPh sb="0" eb="2">
      <t>カクシュ</t>
    </rPh>
    <rPh sb="2" eb="4">
      <t>カイゴウ</t>
    </rPh>
    <rPh sb="4" eb="5">
      <t>トウ</t>
    </rPh>
    <rPh sb="7" eb="9">
      <t>シュッセキ</t>
    </rPh>
    <rPh sb="10" eb="11">
      <t>カカ</t>
    </rPh>
    <rPh sb="12" eb="14">
      <t>ケイヒ</t>
    </rPh>
    <phoneticPr fontId="1"/>
  </si>
  <si>
    <t>各種総会、大会、記念式典、行事、受賞祝賀会等に対する祝金・祝品・記念品及び各種大会等への出場に対する激励品等の経費</t>
    <rPh sb="0" eb="2">
      <t>カクシュ</t>
    </rPh>
    <rPh sb="2" eb="4">
      <t>ソウカイ</t>
    </rPh>
    <rPh sb="5" eb="7">
      <t>タイカイ</t>
    </rPh>
    <rPh sb="8" eb="10">
      <t>キネン</t>
    </rPh>
    <rPh sb="10" eb="12">
      <t>シキテン</t>
    </rPh>
    <rPh sb="13" eb="15">
      <t>ギョウジ</t>
    </rPh>
    <rPh sb="16" eb="18">
      <t>ジュショウ</t>
    </rPh>
    <rPh sb="18" eb="21">
      <t>シュクガカイ</t>
    </rPh>
    <rPh sb="21" eb="22">
      <t>トウ</t>
    </rPh>
    <rPh sb="23" eb="24">
      <t>タイ</t>
    </rPh>
    <rPh sb="26" eb="27">
      <t>イワイ</t>
    </rPh>
    <rPh sb="27" eb="28">
      <t>キン</t>
    </rPh>
    <rPh sb="29" eb="30">
      <t>イワイ</t>
    </rPh>
    <rPh sb="30" eb="31">
      <t>ヒン</t>
    </rPh>
    <rPh sb="32" eb="35">
      <t>キネンヒン</t>
    </rPh>
    <rPh sb="35" eb="36">
      <t>オヨ</t>
    </rPh>
    <rPh sb="37" eb="39">
      <t>カクシュ</t>
    </rPh>
    <rPh sb="39" eb="41">
      <t>タイカイ</t>
    </rPh>
    <rPh sb="41" eb="42">
      <t>トウ</t>
    </rPh>
    <rPh sb="44" eb="46">
      <t>シュツジョウ</t>
    </rPh>
    <rPh sb="47" eb="48">
      <t>タイ</t>
    </rPh>
    <rPh sb="50" eb="52">
      <t>ゲキレイ</t>
    </rPh>
    <rPh sb="52" eb="53">
      <t>ヒン</t>
    </rPh>
    <rPh sb="53" eb="54">
      <t>トウ</t>
    </rPh>
    <rPh sb="55" eb="57">
      <t>ケイヒ</t>
    </rPh>
    <phoneticPr fontId="1"/>
  </si>
  <si>
    <t>公職者の病気、入院、事故、災害等に対する見舞金及び災害義援金等に係る経費</t>
    <rPh sb="0" eb="2">
      <t>コウショク</t>
    </rPh>
    <rPh sb="2" eb="3">
      <t>シャ</t>
    </rPh>
    <rPh sb="4" eb="6">
      <t>ビョウキ</t>
    </rPh>
    <rPh sb="7" eb="9">
      <t>ニュウイン</t>
    </rPh>
    <rPh sb="10" eb="12">
      <t>ジコ</t>
    </rPh>
    <rPh sb="13" eb="15">
      <t>サイガイ</t>
    </rPh>
    <rPh sb="15" eb="16">
      <t>トウ</t>
    </rPh>
    <rPh sb="17" eb="18">
      <t>タイ</t>
    </rPh>
    <rPh sb="20" eb="22">
      <t>ミマイ</t>
    </rPh>
    <rPh sb="22" eb="23">
      <t>キン</t>
    </rPh>
    <rPh sb="23" eb="24">
      <t>オヨ</t>
    </rPh>
    <rPh sb="25" eb="27">
      <t>サイガイ</t>
    </rPh>
    <rPh sb="27" eb="30">
      <t>ギエンキン</t>
    </rPh>
    <rPh sb="30" eb="31">
      <t>トウ</t>
    </rPh>
    <rPh sb="32" eb="33">
      <t>カカ</t>
    </rPh>
    <rPh sb="34" eb="36">
      <t>ケイヒ</t>
    </rPh>
    <phoneticPr fontId="1"/>
  </si>
  <si>
    <t>来客や訪問先への贈答品、町のPRを兼ねた特産品に係る経費</t>
    <rPh sb="0" eb="2">
      <t>ライキャク</t>
    </rPh>
    <rPh sb="3" eb="5">
      <t>ホウモン</t>
    </rPh>
    <rPh sb="5" eb="6">
      <t>サキ</t>
    </rPh>
    <rPh sb="8" eb="11">
      <t>ゾウトウヒン</t>
    </rPh>
    <rPh sb="12" eb="13">
      <t>マチ</t>
    </rPh>
    <rPh sb="17" eb="18">
      <t>カ</t>
    </rPh>
    <rPh sb="20" eb="23">
      <t>トクサンヒン</t>
    </rPh>
    <rPh sb="24" eb="25">
      <t>カカ</t>
    </rPh>
    <rPh sb="26" eb="28">
      <t>ケイヒ</t>
    </rPh>
    <phoneticPr fontId="1"/>
  </si>
  <si>
    <t>餞別、贈答品他その他上記以外で必要な事柄に係る経費</t>
    <rPh sb="0" eb="2">
      <t>センベツ</t>
    </rPh>
    <rPh sb="3" eb="6">
      <t>ゾウトウヒン</t>
    </rPh>
    <rPh sb="6" eb="7">
      <t>ホカ</t>
    </rPh>
    <rPh sb="9" eb="10">
      <t>タ</t>
    </rPh>
    <rPh sb="10" eb="12">
      <t>ジョウキ</t>
    </rPh>
    <rPh sb="12" eb="14">
      <t>イガイ</t>
    </rPh>
    <rPh sb="15" eb="17">
      <t>ヒツヨウ</t>
    </rPh>
    <rPh sb="18" eb="20">
      <t>コトガラ</t>
    </rPh>
    <rPh sb="21" eb="22">
      <t>カカ</t>
    </rPh>
    <rPh sb="23" eb="25">
      <t>ケイヒ</t>
    </rPh>
    <phoneticPr fontId="1"/>
  </si>
  <si>
    <t>円</t>
    <rPh sb="0" eb="1">
      <t>エン</t>
    </rPh>
    <phoneticPr fontId="1"/>
  </si>
  <si>
    <t>合計</t>
    <rPh sb="0" eb="2">
      <t>ゴウケイ</t>
    </rPh>
    <phoneticPr fontId="1"/>
  </si>
  <si>
    <t>累計</t>
    <rPh sb="0" eb="2">
      <t>ルイケイ</t>
    </rPh>
    <phoneticPr fontId="1"/>
  </si>
  <si>
    <t>香典（金・生花）・御供料</t>
    <rPh sb="0" eb="2">
      <t>コウデン</t>
    </rPh>
    <rPh sb="3" eb="4">
      <t>キン</t>
    </rPh>
    <rPh sb="5" eb="7">
      <t>セイカ</t>
    </rPh>
    <rPh sb="9" eb="11">
      <t>オソナエ</t>
    </rPh>
    <rPh sb="11" eb="12">
      <t>リョウ</t>
    </rPh>
    <phoneticPr fontId="1"/>
  </si>
  <si>
    <t>町政功労者、公職者などの本人、及び配偶者・父母の葬儀等における香典、生花に係る経費及び法要御供料</t>
    <rPh sb="0" eb="2">
      <t>チョウセイ</t>
    </rPh>
    <rPh sb="2" eb="5">
      <t>コウロウシャ</t>
    </rPh>
    <rPh sb="6" eb="8">
      <t>コウショク</t>
    </rPh>
    <rPh sb="8" eb="9">
      <t>シャ</t>
    </rPh>
    <rPh sb="12" eb="14">
      <t>ホンニン</t>
    </rPh>
    <rPh sb="15" eb="16">
      <t>オヨ</t>
    </rPh>
    <rPh sb="17" eb="20">
      <t>ハイグウシャ</t>
    </rPh>
    <rPh sb="21" eb="23">
      <t>フボ</t>
    </rPh>
    <rPh sb="24" eb="26">
      <t>ソウギ</t>
    </rPh>
    <rPh sb="26" eb="27">
      <t>トウ</t>
    </rPh>
    <rPh sb="31" eb="33">
      <t>コウデン</t>
    </rPh>
    <rPh sb="34" eb="36">
      <t>セイカ</t>
    </rPh>
    <rPh sb="37" eb="38">
      <t>カカ</t>
    </rPh>
    <rPh sb="39" eb="41">
      <t>ケイヒ</t>
    </rPh>
    <rPh sb="41" eb="42">
      <t>オヨ</t>
    </rPh>
    <rPh sb="43" eb="45">
      <t>ホウヨウ</t>
    </rPh>
    <rPh sb="45" eb="47">
      <t>オソナエ</t>
    </rPh>
    <rPh sb="47" eb="48">
      <t>リョウ</t>
    </rPh>
    <phoneticPr fontId="1"/>
  </si>
  <si>
    <t>交 際 費 内 訳</t>
    <rPh sb="0" eb="1">
      <t>コウ</t>
    </rPh>
    <rPh sb="2" eb="3">
      <t>サイ</t>
    </rPh>
    <rPh sb="4" eb="5">
      <t>ヒ</t>
    </rPh>
    <rPh sb="6" eb="7">
      <t>ナイ</t>
    </rPh>
    <rPh sb="8" eb="9">
      <t>ヤク</t>
    </rPh>
    <phoneticPr fontId="1"/>
  </si>
  <si>
    <t>月</t>
    <rPh sb="0" eb="1">
      <t>ツキ</t>
    </rPh>
    <phoneticPr fontId="1"/>
  </si>
  <si>
    <t>項目</t>
    <rPh sb="0" eb="1">
      <t>コウ</t>
    </rPh>
    <rPh sb="1" eb="2">
      <t>モク</t>
    </rPh>
    <phoneticPr fontId="1"/>
  </si>
  <si>
    <t>内容</t>
    <rPh sb="0" eb="2">
      <t>ナイヨウ</t>
    </rPh>
    <phoneticPr fontId="1"/>
  </si>
  <si>
    <t>金額</t>
    <rPh sb="0" eb="2">
      <t>キンガク</t>
    </rPh>
    <phoneticPr fontId="1"/>
  </si>
  <si>
    <t>備考</t>
    <rPh sb="0" eb="2">
      <t>ビコウ</t>
    </rPh>
    <phoneticPr fontId="1"/>
  </si>
  <si>
    <t>祝儀</t>
    <rPh sb="0" eb="2">
      <t>シュウギ</t>
    </rPh>
    <phoneticPr fontId="1"/>
  </si>
  <si>
    <t>自由民主党 石川県支部連合会後 懇親会</t>
    <rPh sb="0" eb="2">
      <t>ジユウ</t>
    </rPh>
    <rPh sb="2" eb="5">
      <t>ミンシュトウ</t>
    </rPh>
    <rPh sb="6" eb="8">
      <t>イシカワ</t>
    </rPh>
    <rPh sb="8" eb="9">
      <t>ケン</t>
    </rPh>
    <rPh sb="9" eb="11">
      <t>シブ</t>
    </rPh>
    <rPh sb="11" eb="14">
      <t>レンゴウカイ</t>
    </rPh>
    <rPh sb="14" eb="15">
      <t>ゴ</t>
    </rPh>
    <rPh sb="16" eb="19">
      <t>コンシンカイ</t>
    </rPh>
    <phoneticPr fontId="1"/>
  </si>
  <si>
    <t>25年度から無し</t>
    <rPh sb="2" eb="3">
      <t>ネン</t>
    </rPh>
    <rPh sb="3" eb="4">
      <t>ド</t>
    </rPh>
    <rPh sb="6" eb="7">
      <t>ナ</t>
    </rPh>
    <phoneticPr fontId="1"/>
  </si>
  <si>
    <t>5月</t>
    <rPh sb="1" eb="2">
      <t>ガツ</t>
    </rPh>
    <phoneticPr fontId="1"/>
  </si>
  <si>
    <t>町制記念ソフトボール大会　</t>
    <rPh sb="0" eb="2">
      <t>チョウセイ</t>
    </rPh>
    <rPh sb="2" eb="4">
      <t>キネン</t>
    </rPh>
    <rPh sb="10" eb="12">
      <t>タイカイ</t>
    </rPh>
    <phoneticPr fontId="1"/>
  </si>
  <si>
    <t>会費</t>
    <rPh sb="0" eb="2">
      <t>カイヒ</t>
    </rPh>
    <phoneticPr fontId="1"/>
  </si>
  <si>
    <t>能美交通安全協会連合会定期総会　</t>
    <rPh sb="0" eb="2">
      <t>ノミ</t>
    </rPh>
    <rPh sb="2" eb="4">
      <t>コウツウ</t>
    </rPh>
    <rPh sb="4" eb="6">
      <t>アンゼン</t>
    </rPh>
    <rPh sb="6" eb="8">
      <t>キョウカイ</t>
    </rPh>
    <rPh sb="8" eb="11">
      <t>レンゴウカイ</t>
    </rPh>
    <rPh sb="11" eb="13">
      <t>テイキ</t>
    </rPh>
    <rPh sb="13" eb="15">
      <t>ソウカイ</t>
    </rPh>
    <phoneticPr fontId="1"/>
  </si>
  <si>
    <t>土地改良ＯＢ会総会　</t>
    <rPh sb="0" eb="2">
      <t>トチ</t>
    </rPh>
    <rPh sb="2" eb="4">
      <t>カイリョウ</t>
    </rPh>
    <rPh sb="6" eb="7">
      <t>カイ</t>
    </rPh>
    <rPh sb="7" eb="9">
      <t>ソウカイ</t>
    </rPh>
    <phoneticPr fontId="1"/>
  </si>
  <si>
    <t>町長杯グラウンドゴルフ大会</t>
    <rPh sb="0" eb="2">
      <t>チョウチョウ</t>
    </rPh>
    <rPh sb="2" eb="3">
      <t>ハイ</t>
    </rPh>
    <rPh sb="11" eb="13">
      <t>タイカイ</t>
    </rPh>
    <phoneticPr fontId="1"/>
  </si>
  <si>
    <t>町長杯ゲートボール大会</t>
    <rPh sb="0" eb="2">
      <t>チョウチョウ</t>
    </rPh>
    <rPh sb="2" eb="3">
      <t>ハイ</t>
    </rPh>
    <rPh sb="9" eb="11">
      <t>タイカイ</t>
    </rPh>
    <phoneticPr fontId="1"/>
  </si>
  <si>
    <t>6月</t>
    <rPh sb="1" eb="2">
      <t>ガツ</t>
    </rPh>
    <phoneticPr fontId="1"/>
  </si>
  <si>
    <t>老人会研修旅行</t>
    <rPh sb="0" eb="3">
      <t>ロウジンカイ</t>
    </rPh>
    <rPh sb="3" eb="5">
      <t>ケンシュウ</t>
    </rPh>
    <rPh sb="5" eb="7">
      <t>リョコウ</t>
    </rPh>
    <phoneticPr fontId="1"/>
  </si>
  <si>
    <t>6月議会懇親会</t>
    <rPh sb="1" eb="2">
      <t>ガツ</t>
    </rPh>
    <rPh sb="2" eb="4">
      <t>ギカイ</t>
    </rPh>
    <rPh sb="4" eb="7">
      <t>コンシンカイ</t>
    </rPh>
    <phoneticPr fontId="1"/>
  </si>
  <si>
    <t>むつみ会研修旅行</t>
    <rPh sb="3" eb="4">
      <t>カイ</t>
    </rPh>
    <rPh sb="4" eb="6">
      <t>ケンシュウ</t>
    </rPh>
    <rPh sb="6" eb="8">
      <t>リョコウ</t>
    </rPh>
    <phoneticPr fontId="1"/>
  </si>
  <si>
    <t>女性協議会研修会</t>
    <rPh sb="0" eb="2">
      <t>ジョセイ</t>
    </rPh>
    <rPh sb="2" eb="5">
      <t>キョウギカイ</t>
    </rPh>
    <rPh sb="5" eb="8">
      <t>ケンシュウカイ</t>
    </rPh>
    <phoneticPr fontId="1"/>
  </si>
  <si>
    <t>町民ゴルフ大会</t>
    <rPh sb="0" eb="2">
      <t>チョウミン</t>
    </rPh>
    <rPh sb="5" eb="7">
      <t>タイカイ</t>
    </rPh>
    <phoneticPr fontId="1"/>
  </si>
  <si>
    <t>飲物代（町民ゴルフ大会出席の場合）</t>
    <rPh sb="0" eb="2">
      <t>ノミモノ</t>
    </rPh>
    <rPh sb="2" eb="3">
      <t>ダイ</t>
    </rPh>
    <rPh sb="4" eb="6">
      <t>チョウミン</t>
    </rPh>
    <rPh sb="9" eb="11">
      <t>タイカイ</t>
    </rPh>
    <rPh sb="11" eb="13">
      <t>シュッセキ</t>
    </rPh>
    <rPh sb="14" eb="16">
      <t>バアイ</t>
    </rPh>
    <phoneticPr fontId="1"/>
  </si>
  <si>
    <t>県知事杯争奪寿野球選手権大会</t>
    <rPh sb="0" eb="1">
      <t>ケン</t>
    </rPh>
    <rPh sb="1" eb="3">
      <t>チジ</t>
    </rPh>
    <rPh sb="3" eb="4">
      <t>ハイ</t>
    </rPh>
    <rPh sb="4" eb="6">
      <t>ソウダツ</t>
    </rPh>
    <rPh sb="6" eb="7">
      <t>コトブキ</t>
    </rPh>
    <rPh sb="7" eb="9">
      <t>ヤキュウ</t>
    </rPh>
    <rPh sb="9" eb="12">
      <t>センシュケン</t>
    </rPh>
    <rPh sb="12" eb="14">
      <t>タイカイ</t>
    </rPh>
    <phoneticPr fontId="1"/>
  </si>
  <si>
    <t>能美消防団連合訓練大会</t>
    <rPh sb="0" eb="2">
      <t>ノミ</t>
    </rPh>
    <rPh sb="2" eb="5">
      <t>ショウボウダン</t>
    </rPh>
    <rPh sb="5" eb="7">
      <t>レンゴウ</t>
    </rPh>
    <rPh sb="7" eb="9">
      <t>クンレン</t>
    </rPh>
    <rPh sb="9" eb="11">
      <t>タイカイ</t>
    </rPh>
    <phoneticPr fontId="1"/>
  </si>
  <si>
    <t>7月</t>
    <rPh sb="1" eb="2">
      <t>ガツ</t>
    </rPh>
    <phoneticPr fontId="1"/>
  </si>
  <si>
    <t>退職者連盟総会</t>
    <rPh sb="0" eb="3">
      <t>タイショクシャ</t>
    </rPh>
    <rPh sb="3" eb="5">
      <t>レンメイ</t>
    </rPh>
    <rPh sb="5" eb="7">
      <t>ソウカイ</t>
    </rPh>
    <phoneticPr fontId="1"/>
  </si>
  <si>
    <t>消防団幹部OB会</t>
    <rPh sb="0" eb="3">
      <t>ショウボウダン</t>
    </rPh>
    <rPh sb="3" eb="5">
      <t>カンブ</t>
    </rPh>
    <rPh sb="7" eb="8">
      <t>カイ</t>
    </rPh>
    <phoneticPr fontId="1"/>
  </si>
  <si>
    <t>民生委員研修旅行</t>
    <rPh sb="0" eb="2">
      <t>ミンセイ</t>
    </rPh>
    <rPh sb="2" eb="4">
      <t>イイン</t>
    </rPh>
    <rPh sb="4" eb="6">
      <t>ケンシュウ</t>
    </rPh>
    <rPh sb="6" eb="8">
      <t>リョコウ</t>
    </rPh>
    <phoneticPr fontId="1"/>
  </si>
  <si>
    <t>3年に一度</t>
    <rPh sb="1" eb="2">
      <t>ネン</t>
    </rPh>
    <rPh sb="3" eb="5">
      <t>イチド</t>
    </rPh>
    <phoneticPr fontId="1"/>
  </si>
  <si>
    <t>御仏前</t>
    <rPh sb="0" eb="3">
      <t>ゴブツゼン</t>
    </rPh>
    <phoneticPr fontId="1"/>
  </si>
  <si>
    <t>小松基地追悼式</t>
    <rPh sb="0" eb="2">
      <t>コマツ</t>
    </rPh>
    <rPh sb="2" eb="4">
      <t>キチ</t>
    </rPh>
    <rPh sb="4" eb="7">
      <t>ツイトウシキ</t>
    </rPh>
    <phoneticPr fontId="1"/>
  </si>
  <si>
    <t>寿野球日本海選抜</t>
    <rPh sb="0" eb="1">
      <t>コトブキ</t>
    </rPh>
    <rPh sb="1" eb="3">
      <t>ヤキュウ</t>
    </rPh>
    <rPh sb="3" eb="5">
      <t>ニホン</t>
    </rPh>
    <rPh sb="5" eb="6">
      <t>カイ</t>
    </rPh>
    <rPh sb="6" eb="8">
      <t>センバツ</t>
    </rPh>
    <phoneticPr fontId="1"/>
  </si>
  <si>
    <t>8月</t>
    <rPh sb="1" eb="2">
      <t>ガツ</t>
    </rPh>
    <phoneticPr fontId="1"/>
  </si>
  <si>
    <t>議会総務産業常任委員会視察</t>
    <rPh sb="0" eb="2">
      <t>ギカイ</t>
    </rPh>
    <rPh sb="2" eb="4">
      <t>ソウム</t>
    </rPh>
    <rPh sb="4" eb="6">
      <t>サンギョウ</t>
    </rPh>
    <rPh sb="6" eb="8">
      <t>ジョウニン</t>
    </rPh>
    <rPh sb="8" eb="11">
      <t>イインカイ</t>
    </rPh>
    <rPh sb="11" eb="13">
      <t>シサツ</t>
    </rPh>
    <phoneticPr fontId="1"/>
  </si>
  <si>
    <t>議会教育民生常任委員会視察</t>
    <rPh sb="0" eb="2">
      <t>ギカイ</t>
    </rPh>
    <rPh sb="2" eb="4">
      <t>キョウイク</t>
    </rPh>
    <rPh sb="4" eb="6">
      <t>ミンセイ</t>
    </rPh>
    <rPh sb="6" eb="8">
      <t>ジョウニン</t>
    </rPh>
    <rPh sb="8" eb="11">
      <t>イインカイ</t>
    </rPh>
    <rPh sb="11" eb="13">
      <t>シサツ</t>
    </rPh>
    <phoneticPr fontId="1"/>
  </si>
  <si>
    <t>お供料</t>
    <rPh sb="1" eb="2">
      <t>ソナ</t>
    </rPh>
    <rPh sb="2" eb="3">
      <t>リョウ</t>
    </rPh>
    <phoneticPr fontId="1"/>
  </si>
  <si>
    <t>百寿会追悼法要</t>
    <rPh sb="0" eb="2">
      <t>ヒャクジュ</t>
    </rPh>
    <rPh sb="2" eb="3">
      <t>カイ</t>
    </rPh>
    <rPh sb="3" eb="5">
      <t>ツイトウ</t>
    </rPh>
    <rPh sb="5" eb="7">
      <t>ホウヨウ</t>
    </rPh>
    <phoneticPr fontId="1"/>
  </si>
  <si>
    <t>百寿会追悼法要後 懇親会</t>
    <rPh sb="0" eb="2">
      <t>ヒャクジュ</t>
    </rPh>
    <rPh sb="2" eb="3">
      <t>カイ</t>
    </rPh>
    <rPh sb="3" eb="5">
      <t>ツイトウ</t>
    </rPh>
    <rPh sb="5" eb="7">
      <t>ホウヨウ</t>
    </rPh>
    <rPh sb="7" eb="8">
      <t>ゴ</t>
    </rPh>
    <rPh sb="9" eb="12">
      <t>コンシンカイ</t>
    </rPh>
    <phoneticPr fontId="1"/>
  </si>
  <si>
    <t>各地区盆踊り</t>
    <rPh sb="0" eb="3">
      <t>カクチク</t>
    </rPh>
    <rPh sb="3" eb="5">
      <t>ボンオド</t>
    </rPh>
    <phoneticPr fontId="1"/>
  </si>
  <si>
    <t>7地区</t>
    <rPh sb="1" eb="3">
      <t>チク</t>
    </rPh>
    <phoneticPr fontId="1"/>
  </si>
  <si>
    <t>議員・監査委員合同研修会後懇親会</t>
    <rPh sb="0" eb="2">
      <t>ギイン</t>
    </rPh>
    <rPh sb="3" eb="5">
      <t>カンサ</t>
    </rPh>
    <rPh sb="5" eb="7">
      <t>イイン</t>
    </rPh>
    <rPh sb="7" eb="9">
      <t>ゴウドウ</t>
    </rPh>
    <rPh sb="9" eb="12">
      <t>ケンシュウカイ</t>
    </rPh>
    <rPh sb="12" eb="13">
      <t>ゴ</t>
    </rPh>
    <rPh sb="13" eb="16">
      <t>コンシンカイ</t>
    </rPh>
    <phoneticPr fontId="1"/>
  </si>
  <si>
    <t>9月</t>
    <rPh sb="1" eb="2">
      <t>ガツ</t>
    </rPh>
    <phoneticPr fontId="1"/>
  </si>
  <si>
    <t>中学校運動会</t>
    <rPh sb="0" eb="3">
      <t>チュウガッコウ</t>
    </rPh>
    <rPh sb="3" eb="6">
      <t>ウンドウカイ</t>
    </rPh>
    <phoneticPr fontId="1"/>
  </si>
  <si>
    <t>小学校運動会</t>
    <rPh sb="0" eb="3">
      <t>ショウガッコウ</t>
    </rPh>
    <rPh sb="3" eb="6">
      <t>ウンドウカイ</t>
    </rPh>
    <phoneticPr fontId="1"/>
  </si>
  <si>
    <t>3小学校</t>
    <rPh sb="1" eb="4">
      <t>ショウガッコウ</t>
    </rPh>
    <phoneticPr fontId="1"/>
  </si>
  <si>
    <t>9月議会懇親会</t>
    <rPh sb="1" eb="2">
      <t>ガツ</t>
    </rPh>
    <rPh sb="2" eb="4">
      <t>ギカイ</t>
    </rPh>
    <rPh sb="4" eb="7">
      <t>コンシンカイ</t>
    </rPh>
    <phoneticPr fontId="1"/>
  </si>
  <si>
    <t>議会広報編集委員会視察</t>
    <rPh sb="0" eb="2">
      <t>ギカイ</t>
    </rPh>
    <rPh sb="2" eb="4">
      <t>コウホウ</t>
    </rPh>
    <rPh sb="4" eb="6">
      <t>ヘンシュウ</t>
    </rPh>
    <rPh sb="6" eb="9">
      <t>イインカイ</t>
    </rPh>
    <rPh sb="9" eb="11">
      <t>シサツ</t>
    </rPh>
    <phoneticPr fontId="1"/>
  </si>
  <si>
    <t>農業委員会視察研修</t>
    <rPh sb="0" eb="2">
      <t>ノウギョウ</t>
    </rPh>
    <rPh sb="2" eb="5">
      <t>イインカイ</t>
    </rPh>
    <rPh sb="5" eb="7">
      <t>シサツ</t>
    </rPh>
    <rPh sb="7" eb="9">
      <t>ケンシュウ</t>
    </rPh>
    <phoneticPr fontId="1"/>
  </si>
  <si>
    <t>3年に1度・28年度（北海道）町長同行40,000円・25年度西田町長同行　食事代　・22年度40,000円</t>
    <rPh sb="1" eb="2">
      <t>ネン</t>
    </rPh>
    <rPh sb="4" eb="5">
      <t>ド</t>
    </rPh>
    <rPh sb="8" eb="9">
      <t>ネン</t>
    </rPh>
    <rPh sb="9" eb="10">
      <t>ド</t>
    </rPh>
    <rPh sb="11" eb="14">
      <t>ホッカイドウ</t>
    </rPh>
    <rPh sb="15" eb="17">
      <t>チョウチョウ</t>
    </rPh>
    <rPh sb="17" eb="19">
      <t>ドウコウ</t>
    </rPh>
    <rPh sb="25" eb="26">
      <t>エン</t>
    </rPh>
    <rPh sb="29" eb="30">
      <t>ネン</t>
    </rPh>
    <rPh sb="30" eb="31">
      <t>ド</t>
    </rPh>
    <rPh sb="31" eb="33">
      <t>ニシタ</t>
    </rPh>
    <rPh sb="33" eb="35">
      <t>チョウチョウ</t>
    </rPh>
    <rPh sb="35" eb="37">
      <t>ドウコウ</t>
    </rPh>
    <rPh sb="38" eb="40">
      <t>ショクジ</t>
    </rPh>
    <rPh sb="40" eb="41">
      <t>ダイ</t>
    </rPh>
    <rPh sb="45" eb="46">
      <t>ネン</t>
    </rPh>
    <rPh sb="46" eb="47">
      <t>ド</t>
    </rPh>
    <rPh sb="53" eb="54">
      <t>エン</t>
    </rPh>
    <phoneticPr fontId="1"/>
  </si>
  <si>
    <t>議会運営委員会視察</t>
    <rPh sb="0" eb="2">
      <t>ギカイ</t>
    </rPh>
    <rPh sb="2" eb="4">
      <t>ウンエイ</t>
    </rPh>
    <rPh sb="4" eb="7">
      <t>イインカイ</t>
    </rPh>
    <rPh sb="7" eb="9">
      <t>シサツ</t>
    </rPh>
    <phoneticPr fontId="1"/>
  </si>
  <si>
    <t>白謡会 発表会</t>
    <rPh sb="0" eb="1">
      <t>ハク</t>
    </rPh>
    <rPh sb="1" eb="2">
      <t>ヨウ</t>
    </rPh>
    <rPh sb="2" eb="3">
      <t>カイ</t>
    </rPh>
    <rPh sb="4" eb="6">
      <t>ハッピョウ</t>
    </rPh>
    <rPh sb="6" eb="7">
      <t>カイ</t>
    </rPh>
    <phoneticPr fontId="1"/>
  </si>
  <si>
    <t>25年度から
出さない</t>
    <rPh sb="2" eb="3">
      <t>ネン</t>
    </rPh>
    <rPh sb="3" eb="4">
      <t>ド</t>
    </rPh>
    <rPh sb="7" eb="8">
      <t>ダ</t>
    </rPh>
    <phoneticPr fontId="1"/>
  </si>
  <si>
    <t>10月</t>
    <rPh sb="2" eb="3">
      <t>ガツ</t>
    </rPh>
    <phoneticPr fontId="1"/>
  </si>
  <si>
    <t>国保運営協議会視察</t>
    <rPh sb="0" eb="2">
      <t>コクホ</t>
    </rPh>
    <rPh sb="2" eb="4">
      <t>ウンエイ</t>
    </rPh>
    <rPh sb="4" eb="7">
      <t>キョウギカイ</t>
    </rPh>
    <rPh sb="7" eb="9">
      <t>シサツ</t>
    </rPh>
    <phoneticPr fontId="1"/>
  </si>
  <si>
    <t>2年に1度（2021年より3年に一度）※H28年までは10,000　H30から20,000となる</t>
    <rPh sb="1" eb="2">
      <t>ネン</t>
    </rPh>
    <rPh sb="4" eb="5">
      <t>ド</t>
    </rPh>
    <rPh sb="10" eb="11">
      <t>ネン</t>
    </rPh>
    <rPh sb="14" eb="15">
      <t>ネン</t>
    </rPh>
    <rPh sb="16" eb="18">
      <t>イチド</t>
    </rPh>
    <rPh sb="23" eb="24">
      <t>ネン</t>
    </rPh>
    <phoneticPr fontId="1"/>
  </si>
  <si>
    <t>職員互助会研修旅行</t>
    <rPh sb="0" eb="2">
      <t>ショクイン</t>
    </rPh>
    <rPh sb="2" eb="5">
      <t>ゴジョカイ</t>
    </rPh>
    <rPh sb="5" eb="7">
      <t>ケンシュウ</t>
    </rPh>
    <rPh sb="7" eb="9">
      <t>リョコウ</t>
    </rPh>
    <phoneticPr fontId="1"/>
  </si>
  <si>
    <t>日帰　20,000円</t>
    <rPh sb="0" eb="2">
      <t>ヒガエ</t>
    </rPh>
    <rPh sb="9" eb="10">
      <t>エン</t>
    </rPh>
    <phoneticPr fontId="1"/>
  </si>
  <si>
    <t>報恩講費</t>
    <rPh sb="0" eb="2">
      <t>ホウオン</t>
    </rPh>
    <rPh sb="2" eb="3">
      <t>コウ</t>
    </rPh>
    <rPh sb="3" eb="4">
      <t>ヒ</t>
    </rPh>
    <phoneticPr fontId="1"/>
  </si>
  <si>
    <t>各地区 報恩講</t>
    <rPh sb="0" eb="3">
      <t>カクチク</t>
    </rPh>
    <rPh sb="4" eb="7">
      <t>ホウオンコウ</t>
    </rPh>
    <phoneticPr fontId="1"/>
  </si>
  <si>
    <t>5地区</t>
    <rPh sb="1" eb="3">
      <t>チク</t>
    </rPh>
    <phoneticPr fontId="1"/>
  </si>
  <si>
    <t>町長杯争奪野球大会</t>
    <rPh sb="0" eb="2">
      <t>チョウチョウ</t>
    </rPh>
    <rPh sb="2" eb="3">
      <t>ハイ</t>
    </rPh>
    <rPh sb="3" eb="5">
      <t>ソウダツ</t>
    </rPh>
    <rPh sb="5" eb="7">
      <t>ヤキュウ</t>
    </rPh>
    <rPh sb="7" eb="9">
      <t>タイカイ</t>
    </rPh>
    <phoneticPr fontId="1"/>
  </si>
  <si>
    <t>11月</t>
    <rPh sb="2" eb="3">
      <t>ガツ</t>
    </rPh>
    <phoneticPr fontId="1"/>
  </si>
  <si>
    <t>区長会旅行</t>
    <rPh sb="0" eb="2">
      <t>クチョウ</t>
    </rPh>
    <rPh sb="2" eb="3">
      <t>カイ</t>
    </rPh>
    <rPh sb="3" eb="5">
      <t>リョコウ</t>
    </rPh>
    <phoneticPr fontId="1"/>
  </si>
  <si>
    <t>H23年（台湾）50,000</t>
    <rPh sb="3" eb="4">
      <t>ネン</t>
    </rPh>
    <rPh sb="5" eb="7">
      <t>タイワン</t>
    </rPh>
    <phoneticPr fontId="1"/>
  </si>
  <si>
    <t>農業委員大会懇親会</t>
    <rPh sb="0" eb="2">
      <t>ノウギョウ</t>
    </rPh>
    <rPh sb="2" eb="4">
      <t>イイン</t>
    </rPh>
    <rPh sb="4" eb="6">
      <t>タイカイ</t>
    </rPh>
    <rPh sb="6" eb="9">
      <t>コンシンカイ</t>
    </rPh>
    <phoneticPr fontId="1"/>
  </si>
  <si>
    <t>議会百寿会視察研修</t>
    <rPh sb="0" eb="2">
      <t>ギカイ</t>
    </rPh>
    <rPh sb="2" eb="4">
      <t>ヒャクジュ</t>
    </rPh>
    <rPh sb="4" eb="5">
      <t>カイ</t>
    </rPh>
    <rPh sb="5" eb="7">
      <t>シサツ</t>
    </rPh>
    <rPh sb="7" eb="9">
      <t>ケンシュウ</t>
    </rPh>
    <phoneticPr fontId="1"/>
  </si>
  <si>
    <t>2年1度（町内企業）</t>
    <rPh sb="1" eb="2">
      <t>ネン</t>
    </rPh>
    <rPh sb="3" eb="4">
      <t>ド</t>
    </rPh>
    <rPh sb="5" eb="7">
      <t>チョウナイ</t>
    </rPh>
    <rPh sb="7" eb="9">
      <t>キギョウ</t>
    </rPh>
    <phoneticPr fontId="1"/>
  </si>
  <si>
    <t>議会全体視察研修</t>
    <rPh sb="0" eb="2">
      <t>ギカイ</t>
    </rPh>
    <rPh sb="2" eb="4">
      <t>ゼンタイ</t>
    </rPh>
    <rPh sb="4" eb="6">
      <t>シサツ</t>
    </rPh>
    <rPh sb="6" eb="8">
      <t>ケンシュウ</t>
    </rPh>
    <phoneticPr fontId="1"/>
  </si>
  <si>
    <t>12月</t>
    <rPh sb="2" eb="3">
      <t>ガツ</t>
    </rPh>
    <phoneticPr fontId="1"/>
  </si>
  <si>
    <t>つるしん会総会・懇親会</t>
    <rPh sb="4" eb="5">
      <t>カイ</t>
    </rPh>
    <rPh sb="5" eb="7">
      <t>ソウカイ</t>
    </rPh>
    <rPh sb="8" eb="11">
      <t>コンシンカイ</t>
    </rPh>
    <phoneticPr fontId="1"/>
  </si>
  <si>
    <t>12月議会懇親会</t>
    <rPh sb="2" eb="3">
      <t>ガツ</t>
    </rPh>
    <rPh sb="3" eb="5">
      <t>ギカイ</t>
    </rPh>
    <rPh sb="5" eb="8">
      <t>コンシンカイ</t>
    </rPh>
    <phoneticPr fontId="1"/>
  </si>
  <si>
    <t>農業委員会忘年会</t>
    <rPh sb="0" eb="2">
      <t>ノウギョウ</t>
    </rPh>
    <rPh sb="2" eb="5">
      <t>イインカイ</t>
    </rPh>
    <rPh sb="5" eb="8">
      <t>ボウネンカイ</t>
    </rPh>
    <phoneticPr fontId="1"/>
  </si>
  <si>
    <t>職員互助会忘年会</t>
    <rPh sb="0" eb="2">
      <t>ショクイン</t>
    </rPh>
    <rPh sb="2" eb="5">
      <t>ゴジョカイ</t>
    </rPh>
    <rPh sb="5" eb="8">
      <t>ボウネンカイ</t>
    </rPh>
    <phoneticPr fontId="1"/>
  </si>
  <si>
    <t>職員互助会忘年会　飲物代</t>
    <rPh sb="0" eb="2">
      <t>ショクイン</t>
    </rPh>
    <rPh sb="2" eb="5">
      <t>ゴジョカイ</t>
    </rPh>
    <rPh sb="5" eb="8">
      <t>ボウネンカイ</t>
    </rPh>
    <rPh sb="9" eb="11">
      <t>ノミモノ</t>
    </rPh>
    <rPh sb="11" eb="12">
      <t>ダイ</t>
    </rPh>
    <phoneticPr fontId="1"/>
  </si>
  <si>
    <t>1月</t>
    <rPh sb="1" eb="2">
      <t>ガツ</t>
    </rPh>
    <phoneticPr fontId="1"/>
  </si>
  <si>
    <t>谷本正憲新年互礼会</t>
    <rPh sb="0" eb="2">
      <t>タニモト</t>
    </rPh>
    <rPh sb="2" eb="4">
      <t>マサノリ</t>
    </rPh>
    <rPh sb="4" eb="6">
      <t>シンネン</t>
    </rPh>
    <rPh sb="6" eb="9">
      <t>ゴレイカイ</t>
    </rPh>
    <phoneticPr fontId="1"/>
  </si>
  <si>
    <t>民生委員OB会</t>
    <rPh sb="0" eb="2">
      <t>ミンセイ</t>
    </rPh>
    <rPh sb="2" eb="4">
      <t>イイン</t>
    </rPh>
    <rPh sb="6" eb="7">
      <t>カイ</t>
    </rPh>
    <phoneticPr fontId="1"/>
  </si>
  <si>
    <t>交通安全祈願祭後議会議員との懇親会</t>
    <rPh sb="0" eb="2">
      <t>コウツウ</t>
    </rPh>
    <rPh sb="2" eb="4">
      <t>アンゼン</t>
    </rPh>
    <rPh sb="4" eb="6">
      <t>キガン</t>
    </rPh>
    <rPh sb="6" eb="7">
      <t>サイ</t>
    </rPh>
    <rPh sb="7" eb="8">
      <t>ゴ</t>
    </rPh>
    <rPh sb="8" eb="10">
      <t>ギカイ</t>
    </rPh>
    <rPh sb="10" eb="12">
      <t>ギイン</t>
    </rPh>
    <rPh sb="14" eb="17">
      <t>コンシンカイ</t>
    </rPh>
    <phoneticPr fontId="1"/>
  </si>
  <si>
    <t>民生・児童委員新年会</t>
    <rPh sb="0" eb="2">
      <t>ミンセイ</t>
    </rPh>
    <rPh sb="3" eb="5">
      <t>ジドウ</t>
    </rPh>
    <rPh sb="5" eb="7">
      <t>イイン</t>
    </rPh>
    <rPh sb="7" eb="10">
      <t>シンネンカイ</t>
    </rPh>
    <phoneticPr fontId="1"/>
  </si>
  <si>
    <t>教育委員新年会</t>
    <rPh sb="0" eb="2">
      <t>キョウイク</t>
    </rPh>
    <rPh sb="2" eb="4">
      <t>イイン</t>
    </rPh>
    <rPh sb="4" eb="7">
      <t>シンネンカイ</t>
    </rPh>
    <phoneticPr fontId="1"/>
  </si>
  <si>
    <t>母子寡婦福祉会新年会</t>
    <rPh sb="0" eb="2">
      <t>ボシ</t>
    </rPh>
    <rPh sb="2" eb="4">
      <t>カフ</t>
    </rPh>
    <rPh sb="4" eb="6">
      <t>フクシ</t>
    </rPh>
    <rPh sb="6" eb="7">
      <t>カイ</t>
    </rPh>
    <rPh sb="7" eb="10">
      <t>シンネンカイ</t>
    </rPh>
    <phoneticPr fontId="1"/>
  </si>
  <si>
    <t>商工会懇親パーティ</t>
    <rPh sb="0" eb="3">
      <t>ショウコウカイ</t>
    </rPh>
    <rPh sb="3" eb="5">
      <t>コンシン</t>
    </rPh>
    <phoneticPr fontId="1"/>
  </si>
  <si>
    <t>+酒3本</t>
    <rPh sb="1" eb="2">
      <t>サケ</t>
    </rPh>
    <rPh sb="3" eb="4">
      <t>ホン</t>
    </rPh>
    <phoneticPr fontId="1"/>
  </si>
  <si>
    <t>中島校下 三つ和会新年会</t>
    <rPh sb="0" eb="2">
      <t>ナカジマ</t>
    </rPh>
    <rPh sb="2" eb="3">
      <t>コウ</t>
    </rPh>
    <rPh sb="3" eb="4">
      <t>カ</t>
    </rPh>
    <rPh sb="5" eb="6">
      <t>ミ</t>
    </rPh>
    <rPh sb="7" eb="8">
      <t>ワ</t>
    </rPh>
    <rPh sb="8" eb="9">
      <t>カイ</t>
    </rPh>
    <rPh sb="9" eb="12">
      <t>シンネンカイ</t>
    </rPh>
    <phoneticPr fontId="1"/>
  </si>
  <si>
    <t>岡田直樹国政報告会　</t>
    <rPh sb="0" eb="2">
      <t>オカダ</t>
    </rPh>
    <rPh sb="2" eb="4">
      <t>ナオキ</t>
    </rPh>
    <rPh sb="4" eb="6">
      <t>コクセイ</t>
    </rPh>
    <rPh sb="6" eb="8">
      <t>ホウコク</t>
    </rPh>
    <rPh sb="8" eb="9">
      <t>カイ</t>
    </rPh>
    <phoneticPr fontId="1"/>
  </si>
  <si>
    <t>岡田直樹国政報告会後懇親会</t>
    <rPh sb="0" eb="2">
      <t>オカダ</t>
    </rPh>
    <rPh sb="2" eb="4">
      <t>ナオキ</t>
    </rPh>
    <rPh sb="4" eb="6">
      <t>コクセイ</t>
    </rPh>
    <rPh sb="6" eb="8">
      <t>ホウコク</t>
    </rPh>
    <rPh sb="8" eb="9">
      <t>カイ</t>
    </rPh>
    <rPh sb="9" eb="10">
      <t>ゴ</t>
    </rPh>
    <rPh sb="10" eb="13">
      <t>コンシンカイ</t>
    </rPh>
    <phoneticPr fontId="1"/>
  </si>
  <si>
    <t>百寿会年会費</t>
    <rPh sb="0" eb="2">
      <t>ヒャクジュ</t>
    </rPh>
    <rPh sb="2" eb="3">
      <t>カイ</t>
    </rPh>
    <rPh sb="3" eb="4">
      <t>ネン</t>
    </rPh>
    <rPh sb="4" eb="6">
      <t>カイヒ</t>
    </rPh>
    <phoneticPr fontId="1"/>
  </si>
  <si>
    <t>百寿会総会</t>
    <rPh sb="0" eb="2">
      <t>ヒャクジュ</t>
    </rPh>
    <rPh sb="2" eb="3">
      <t>カイ</t>
    </rPh>
    <rPh sb="3" eb="5">
      <t>ソウカイ</t>
    </rPh>
    <phoneticPr fontId="1"/>
  </si>
  <si>
    <t>農業委員会新年会</t>
    <rPh sb="0" eb="2">
      <t>ノウギョウ</t>
    </rPh>
    <rPh sb="2" eb="5">
      <t>イインカイ</t>
    </rPh>
    <rPh sb="5" eb="8">
      <t>シンネンカイ</t>
    </rPh>
    <phoneticPr fontId="1"/>
  </si>
  <si>
    <t>自衛隊入隊入校予定者激励</t>
    <rPh sb="0" eb="3">
      <t>ジエイタイ</t>
    </rPh>
    <rPh sb="3" eb="5">
      <t>ニュウタイ</t>
    </rPh>
    <rPh sb="5" eb="7">
      <t>ニュウコウ</t>
    </rPh>
    <rPh sb="7" eb="10">
      <t>ヨテイシャ</t>
    </rPh>
    <rPh sb="10" eb="12">
      <t>ゲキレイ</t>
    </rPh>
    <phoneticPr fontId="1"/>
  </si>
  <si>
    <t>2月</t>
    <rPh sb="1" eb="2">
      <t>ガツ</t>
    </rPh>
    <phoneticPr fontId="1"/>
  </si>
  <si>
    <t>農業委員会OB会総会</t>
    <rPh sb="0" eb="2">
      <t>ノウギョウ</t>
    </rPh>
    <rPh sb="2" eb="5">
      <t>イインカイ</t>
    </rPh>
    <rPh sb="7" eb="8">
      <t>カイ</t>
    </rPh>
    <rPh sb="8" eb="10">
      <t>ソウカイ</t>
    </rPh>
    <phoneticPr fontId="1"/>
  </si>
  <si>
    <t>能美交通安全協会連合会新年懇談会　</t>
    <rPh sb="0" eb="2">
      <t>ノミ</t>
    </rPh>
    <rPh sb="2" eb="4">
      <t>コウツウ</t>
    </rPh>
    <rPh sb="4" eb="6">
      <t>アンゼン</t>
    </rPh>
    <rPh sb="6" eb="8">
      <t>キョウカイ</t>
    </rPh>
    <rPh sb="8" eb="11">
      <t>レンゴウカイ</t>
    </rPh>
    <rPh sb="11" eb="13">
      <t>シンネン</t>
    </rPh>
    <rPh sb="13" eb="16">
      <t>コンダンカイ</t>
    </rPh>
    <phoneticPr fontId="1"/>
  </si>
  <si>
    <t>3月</t>
    <rPh sb="1" eb="2">
      <t>ガツ</t>
    </rPh>
    <phoneticPr fontId="1"/>
  </si>
  <si>
    <t>北国新聞松任エリア合同新年会</t>
    <rPh sb="0" eb="2">
      <t>ホッコク</t>
    </rPh>
    <rPh sb="2" eb="4">
      <t>シンブン</t>
    </rPh>
    <rPh sb="4" eb="6">
      <t>マットウ</t>
    </rPh>
    <rPh sb="9" eb="11">
      <t>ゴウドウ</t>
    </rPh>
    <rPh sb="11" eb="14">
      <t>シンネンカイ</t>
    </rPh>
    <phoneticPr fontId="1"/>
  </si>
  <si>
    <t>3月議会懇親会</t>
    <rPh sb="1" eb="2">
      <t>ガツ</t>
    </rPh>
    <rPh sb="2" eb="4">
      <t>ギカイ</t>
    </rPh>
    <rPh sb="4" eb="7">
      <t>コンシンカイ</t>
    </rPh>
    <phoneticPr fontId="1"/>
  </si>
  <si>
    <t>老人クラブ連合会合同新年会</t>
    <rPh sb="0" eb="2">
      <t>ロウジン</t>
    </rPh>
    <rPh sb="5" eb="8">
      <t>レンゴウカイ</t>
    </rPh>
    <rPh sb="8" eb="10">
      <t>ゴウドウ</t>
    </rPh>
    <rPh sb="10" eb="13">
      <t>シンネンカイ</t>
    </rPh>
    <phoneticPr fontId="1"/>
  </si>
  <si>
    <t>教親会</t>
    <rPh sb="0" eb="1">
      <t>キョウ</t>
    </rPh>
    <rPh sb="1" eb="2">
      <t>シン</t>
    </rPh>
    <rPh sb="2" eb="3">
      <t>カイ</t>
    </rPh>
    <phoneticPr fontId="1"/>
  </si>
  <si>
    <t>更生保護女性会総会</t>
    <rPh sb="0" eb="2">
      <t>コウセイ</t>
    </rPh>
    <rPh sb="2" eb="4">
      <t>ホゴ</t>
    </rPh>
    <rPh sb="4" eb="6">
      <t>ジョセイ</t>
    </rPh>
    <rPh sb="6" eb="7">
      <t>カイ</t>
    </rPh>
    <rPh sb="7" eb="9">
      <t>ソウカイ</t>
    </rPh>
    <phoneticPr fontId="1"/>
  </si>
  <si>
    <t>医療企業団懇親会</t>
    <rPh sb="0" eb="2">
      <t>イリョウ</t>
    </rPh>
    <rPh sb="2" eb="4">
      <t>キギョウ</t>
    </rPh>
    <rPh sb="4" eb="5">
      <t>ダン</t>
    </rPh>
    <rPh sb="5" eb="7">
      <t>コンシン</t>
    </rPh>
    <rPh sb="7" eb="8">
      <t>カイ</t>
    </rPh>
    <phoneticPr fontId="1"/>
  </si>
  <si>
    <t>７．</t>
    <phoneticPr fontId="1"/>
  </si>
  <si>
    <t>賛助金・協賛金</t>
    <rPh sb="0" eb="3">
      <t>サンジョキン</t>
    </rPh>
    <rPh sb="4" eb="7">
      <t>キョウサンキン</t>
    </rPh>
    <phoneticPr fontId="1"/>
  </si>
  <si>
    <t>各種団体等の研修等に関する賛助金</t>
    <rPh sb="0" eb="2">
      <t>カクシュ</t>
    </rPh>
    <rPh sb="2" eb="4">
      <t>ダンタイ</t>
    </rPh>
    <rPh sb="4" eb="5">
      <t>トウ</t>
    </rPh>
    <rPh sb="6" eb="8">
      <t>ケンシュウ</t>
    </rPh>
    <rPh sb="8" eb="9">
      <t>トウ</t>
    </rPh>
    <rPh sb="10" eb="11">
      <t>カン</t>
    </rPh>
    <rPh sb="13" eb="15">
      <t>サンジョ</t>
    </rPh>
    <rPh sb="15" eb="16">
      <t>キン</t>
    </rPh>
    <phoneticPr fontId="1"/>
  </si>
  <si>
    <t>香典、御生花、
御供料、報恩講費</t>
    <rPh sb="0" eb="2">
      <t>コウデン</t>
    </rPh>
    <rPh sb="3" eb="4">
      <t>オ</t>
    </rPh>
    <rPh sb="4" eb="6">
      <t>セイカ</t>
    </rPh>
    <rPh sb="8" eb="10">
      <t>オソナエ</t>
    </rPh>
    <rPh sb="10" eb="11">
      <t>リョウ</t>
    </rPh>
    <rPh sb="12" eb="15">
      <t>ホウオンコウ</t>
    </rPh>
    <rPh sb="15" eb="16">
      <t>ヒ</t>
    </rPh>
    <phoneticPr fontId="1"/>
  </si>
  <si>
    <t>会費、
会への出席で飲食を含む会への祝儀</t>
    <rPh sb="0" eb="2">
      <t>カイヒ</t>
    </rPh>
    <rPh sb="4" eb="5">
      <t>カイ</t>
    </rPh>
    <rPh sb="7" eb="9">
      <t>シュッセキ</t>
    </rPh>
    <rPh sb="10" eb="12">
      <t>インショク</t>
    </rPh>
    <rPh sb="13" eb="14">
      <t>フク</t>
    </rPh>
    <rPh sb="15" eb="16">
      <t>カイ</t>
    </rPh>
    <rPh sb="18" eb="20">
      <t>シュウギ</t>
    </rPh>
    <phoneticPr fontId="1"/>
  </si>
  <si>
    <t>各団体が研修・視察等で出かける時の祝儀</t>
    <rPh sb="0" eb="3">
      <t>カクダンタイ</t>
    </rPh>
    <rPh sb="4" eb="6">
      <t>ケンシュウ</t>
    </rPh>
    <rPh sb="7" eb="9">
      <t>シサツ</t>
    </rPh>
    <rPh sb="9" eb="10">
      <t>トウ</t>
    </rPh>
    <rPh sb="11" eb="12">
      <t>デ</t>
    </rPh>
    <rPh sb="15" eb="16">
      <t>トキ</t>
    </rPh>
    <rPh sb="17" eb="19">
      <t>シュウギ</t>
    </rPh>
    <phoneticPr fontId="1"/>
  </si>
  <si>
    <t>大会、総会等への祝儀・激励</t>
    <rPh sb="0" eb="2">
      <t>タイカイ</t>
    </rPh>
    <rPh sb="3" eb="5">
      <t>ソウカイ</t>
    </rPh>
    <rPh sb="5" eb="6">
      <t>トウ</t>
    </rPh>
    <rPh sb="8" eb="10">
      <t>シュウギ</t>
    </rPh>
    <rPh sb="11" eb="13">
      <t>ゲキレイ</t>
    </rPh>
    <phoneticPr fontId="1"/>
  </si>
  <si>
    <t>お見舞い</t>
    <rPh sb="1" eb="3">
      <t>ミマ</t>
    </rPh>
    <phoneticPr fontId="1"/>
  </si>
  <si>
    <t>お土産等</t>
    <rPh sb="1" eb="3">
      <t>ミヤゲ</t>
    </rPh>
    <rPh sb="3" eb="4">
      <t>トウ</t>
    </rPh>
    <phoneticPr fontId="1"/>
  </si>
  <si>
    <t>餞別、上記以外のもの</t>
    <rPh sb="0" eb="2">
      <t>センベツ</t>
    </rPh>
    <rPh sb="3" eb="5">
      <t>ジョウキ</t>
    </rPh>
    <rPh sb="5" eb="7">
      <t>イガイ</t>
    </rPh>
    <phoneticPr fontId="1"/>
  </si>
  <si>
    <t>円</t>
    <rPh sb="0" eb="1">
      <t>エン</t>
    </rPh>
    <phoneticPr fontId="1"/>
  </si>
  <si>
    <t>合　計</t>
    <rPh sb="0" eb="1">
      <t>ゴウ</t>
    </rPh>
    <rPh sb="2" eb="3">
      <t>ケイ</t>
    </rPh>
    <phoneticPr fontId="1"/>
  </si>
  <si>
    <t>月支出金額</t>
    <rPh sb="0" eb="1">
      <t>ツキ</t>
    </rPh>
    <rPh sb="1" eb="3">
      <t>シシュツ</t>
    </rPh>
    <rPh sb="3" eb="5">
      <t>キンガク</t>
    </rPh>
    <phoneticPr fontId="1"/>
  </si>
  <si>
    <t>円</t>
    <rPh sb="0" eb="1">
      <t>エン</t>
    </rPh>
    <phoneticPr fontId="1"/>
  </si>
  <si>
    <t>町政功労者、公職者などの本人、及び配偶者・父母の葬儀等における香典、生花等に係る経費及び法要御供料</t>
    <rPh sb="0" eb="2">
      <t>チョウセイ</t>
    </rPh>
    <rPh sb="2" eb="5">
      <t>コウロウシャ</t>
    </rPh>
    <rPh sb="6" eb="8">
      <t>コウショク</t>
    </rPh>
    <rPh sb="8" eb="9">
      <t>シャ</t>
    </rPh>
    <rPh sb="12" eb="14">
      <t>ホンニン</t>
    </rPh>
    <rPh sb="15" eb="16">
      <t>オヨ</t>
    </rPh>
    <rPh sb="17" eb="20">
      <t>ハイグウシャ</t>
    </rPh>
    <rPh sb="21" eb="23">
      <t>フボ</t>
    </rPh>
    <rPh sb="24" eb="26">
      <t>ソウギ</t>
    </rPh>
    <rPh sb="26" eb="27">
      <t>トウ</t>
    </rPh>
    <rPh sb="31" eb="33">
      <t>コウデン</t>
    </rPh>
    <rPh sb="34" eb="36">
      <t>セイカ</t>
    </rPh>
    <rPh sb="36" eb="37">
      <t>トウ</t>
    </rPh>
    <rPh sb="38" eb="39">
      <t>カカ</t>
    </rPh>
    <rPh sb="40" eb="42">
      <t>ケイヒ</t>
    </rPh>
    <rPh sb="42" eb="43">
      <t>オヨ</t>
    </rPh>
    <rPh sb="44" eb="46">
      <t>ホウヨウ</t>
    </rPh>
    <rPh sb="46" eb="48">
      <t>オソナエ</t>
    </rPh>
    <rPh sb="48" eb="49">
      <t>リョウ</t>
    </rPh>
    <phoneticPr fontId="1"/>
  </si>
  <si>
    <t>各種団体等の公益性が認められる活動に関する賛助金・協賛金</t>
    <rPh sb="0" eb="2">
      <t>カクシュ</t>
    </rPh>
    <rPh sb="2" eb="4">
      <t>ダンタイ</t>
    </rPh>
    <rPh sb="4" eb="5">
      <t>トウ</t>
    </rPh>
    <rPh sb="6" eb="9">
      <t>コウエキセイ</t>
    </rPh>
    <rPh sb="10" eb="11">
      <t>ミト</t>
    </rPh>
    <rPh sb="15" eb="17">
      <t>カツドウ</t>
    </rPh>
    <rPh sb="18" eb="19">
      <t>カン</t>
    </rPh>
    <rPh sb="21" eb="23">
      <t>サンジョ</t>
    </rPh>
    <rPh sb="23" eb="24">
      <t>キン</t>
    </rPh>
    <rPh sb="25" eb="28">
      <t>キョウサンキン</t>
    </rPh>
    <phoneticPr fontId="1"/>
  </si>
  <si>
    <t>来客や訪問先への町のPRを兼ねた特産品等の贈答品に係る経費</t>
    <rPh sb="0" eb="2">
      <t>ライキャク</t>
    </rPh>
    <rPh sb="3" eb="5">
      <t>ホウモン</t>
    </rPh>
    <rPh sb="5" eb="6">
      <t>サキ</t>
    </rPh>
    <rPh sb="8" eb="9">
      <t>マチ</t>
    </rPh>
    <rPh sb="13" eb="14">
      <t>カ</t>
    </rPh>
    <rPh sb="16" eb="19">
      <t>トクサンヒン</t>
    </rPh>
    <rPh sb="19" eb="20">
      <t>トウ</t>
    </rPh>
    <rPh sb="21" eb="23">
      <t>ゾウトウ</t>
    </rPh>
    <rPh sb="23" eb="24">
      <t>ヒン</t>
    </rPh>
    <rPh sb="25" eb="26">
      <t>カカ</t>
    </rPh>
    <rPh sb="27" eb="29">
      <t>ケイヒ</t>
    </rPh>
    <phoneticPr fontId="1"/>
  </si>
  <si>
    <t>その他上記以外で必要な事柄に係る経費</t>
    <rPh sb="2" eb="3">
      <t>タ</t>
    </rPh>
    <rPh sb="3" eb="5">
      <t>ジョウキ</t>
    </rPh>
    <rPh sb="5" eb="7">
      <t>イガイ</t>
    </rPh>
    <rPh sb="8" eb="10">
      <t>ヒツヨウ</t>
    </rPh>
    <rPh sb="11" eb="13">
      <t>コトガラ</t>
    </rPh>
    <rPh sb="14" eb="15">
      <t>カカ</t>
    </rPh>
    <rPh sb="16" eb="18">
      <t>ケイヒ</t>
    </rPh>
    <phoneticPr fontId="1"/>
  </si>
  <si>
    <t>令和  年度　累計</t>
    <rPh sb="0" eb="2">
      <t>レイワ</t>
    </rPh>
    <rPh sb="4" eb="6">
      <t>ネンド</t>
    </rPh>
    <rPh sb="7" eb="9">
      <t>ルイケイ</t>
    </rPh>
    <phoneticPr fontId="1"/>
  </si>
  <si>
    <t>（1名：20,000、
※R１は人数が多いので各10,000円）</t>
    <rPh sb="2" eb="3">
      <t>メイ</t>
    </rPh>
    <rPh sb="16" eb="18">
      <t>ニンズウ</t>
    </rPh>
    <rPh sb="19" eb="20">
      <t>オオ</t>
    </rPh>
    <rPh sb="23" eb="24">
      <t>カク</t>
    </rPh>
    <rPh sb="30" eb="31">
      <t>エン</t>
    </rPh>
    <phoneticPr fontId="1"/>
  </si>
  <si>
    <t>外部に出さない（区分け資料）</t>
    <rPh sb="0" eb="2">
      <t>ガイブ</t>
    </rPh>
    <rPh sb="3" eb="4">
      <t>ダ</t>
    </rPh>
    <rPh sb="8" eb="10">
      <t>クワ</t>
    </rPh>
    <rPh sb="11" eb="13">
      <t>シリョウ</t>
    </rPh>
    <phoneticPr fontId="1"/>
  </si>
  <si>
    <t>各種会合等への出席に係る経費（祝儀での飲食が係る会合の祝儀含む）</t>
    <rPh sb="0" eb="2">
      <t>カクシュ</t>
    </rPh>
    <rPh sb="2" eb="4">
      <t>カイゴウ</t>
    </rPh>
    <rPh sb="4" eb="5">
      <t>トウ</t>
    </rPh>
    <rPh sb="7" eb="9">
      <t>シュッセキ</t>
    </rPh>
    <rPh sb="10" eb="11">
      <t>カカ</t>
    </rPh>
    <rPh sb="12" eb="14">
      <t>ケイヒ</t>
    </rPh>
    <rPh sb="15" eb="17">
      <t>シュウギ</t>
    </rPh>
    <rPh sb="19" eb="21">
      <t>インショク</t>
    </rPh>
    <rPh sb="22" eb="23">
      <t>カカ</t>
    </rPh>
    <rPh sb="24" eb="26">
      <t>カイゴウ</t>
    </rPh>
    <rPh sb="27" eb="29">
      <t>シュウギ</t>
    </rPh>
    <rPh sb="29" eb="30">
      <t>フク</t>
    </rPh>
    <phoneticPr fontId="1"/>
  </si>
  <si>
    <t>各種総会、大会、記念式典、行事、受賞祝賀会等に対する祝金・祝品・記念品及び各種大会等への出場に対する激励品等の経費・祝儀</t>
    <rPh sb="0" eb="2">
      <t>カクシュ</t>
    </rPh>
    <rPh sb="2" eb="4">
      <t>ソウカイ</t>
    </rPh>
    <rPh sb="5" eb="7">
      <t>タイカイ</t>
    </rPh>
    <rPh sb="8" eb="10">
      <t>キネン</t>
    </rPh>
    <rPh sb="10" eb="12">
      <t>シキテン</t>
    </rPh>
    <rPh sb="13" eb="15">
      <t>ギョウジ</t>
    </rPh>
    <rPh sb="16" eb="18">
      <t>ジュショウ</t>
    </rPh>
    <rPh sb="18" eb="21">
      <t>シュクガカイ</t>
    </rPh>
    <rPh sb="21" eb="22">
      <t>トウ</t>
    </rPh>
    <rPh sb="23" eb="24">
      <t>タイ</t>
    </rPh>
    <rPh sb="26" eb="27">
      <t>イワイ</t>
    </rPh>
    <rPh sb="27" eb="28">
      <t>キン</t>
    </rPh>
    <rPh sb="29" eb="30">
      <t>イワイ</t>
    </rPh>
    <rPh sb="30" eb="31">
      <t>ヒン</t>
    </rPh>
    <rPh sb="32" eb="35">
      <t>キネンヒン</t>
    </rPh>
    <rPh sb="35" eb="36">
      <t>オヨ</t>
    </rPh>
    <rPh sb="37" eb="39">
      <t>カクシュ</t>
    </rPh>
    <rPh sb="39" eb="41">
      <t>タイカイ</t>
    </rPh>
    <rPh sb="41" eb="42">
      <t>トウ</t>
    </rPh>
    <rPh sb="44" eb="46">
      <t>シュツジョウ</t>
    </rPh>
    <rPh sb="47" eb="48">
      <t>タイ</t>
    </rPh>
    <rPh sb="50" eb="52">
      <t>ゲキレイ</t>
    </rPh>
    <rPh sb="52" eb="53">
      <t>ヒン</t>
    </rPh>
    <rPh sb="53" eb="54">
      <t>トウ</t>
    </rPh>
    <rPh sb="55" eb="57">
      <t>ケイヒ</t>
    </rPh>
    <rPh sb="58" eb="60">
      <t>シュウギ</t>
    </rPh>
    <phoneticPr fontId="1"/>
  </si>
  <si>
    <t>令和　　年度　　町長交際費執行状況</t>
    <rPh sb="0" eb="2">
      <t>レイワ</t>
    </rPh>
    <rPh sb="4" eb="6">
      <t>ネンド</t>
    </rPh>
    <rPh sb="7" eb="9">
      <t>チョウチョウ</t>
    </rPh>
    <rPh sb="9" eb="11">
      <t>コウサイ</t>
    </rPh>
    <rPh sb="11" eb="12">
      <t>ヒ</t>
    </rPh>
    <rPh sb="12" eb="14">
      <t>シッコウ</t>
    </rPh>
    <rPh sb="14" eb="16">
      <t>ジョウキョウ</t>
    </rPh>
    <phoneticPr fontId="1"/>
  </si>
  <si>
    <t>４月支出金額</t>
    <rPh sb="1" eb="2">
      <t>ツキ</t>
    </rPh>
    <rPh sb="2" eb="4">
      <t>シシュツ</t>
    </rPh>
    <rPh sb="4" eb="6">
      <t>キンガク</t>
    </rPh>
    <phoneticPr fontId="1"/>
  </si>
  <si>
    <t>６月支出金額</t>
    <rPh sb="1" eb="2">
      <t>ツキ</t>
    </rPh>
    <rPh sb="2" eb="4">
      <t>シシュツ</t>
    </rPh>
    <rPh sb="4" eb="6">
      <t>キンガク</t>
    </rPh>
    <phoneticPr fontId="1"/>
  </si>
  <si>
    <t>５月支出金額</t>
    <rPh sb="1" eb="2">
      <t>ツキ</t>
    </rPh>
    <rPh sb="2" eb="4">
      <t>シシュツ</t>
    </rPh>
    <rPh sb="4" eb="6">
      <t>キンガク</t>
    </rPh>
    <phoneticPr fontId="1"/>
  </si>
  <si>
    <t>件</t>
    <rPh sb="0" eb="1">
      <t>ケン</t>
    </rPh>
    <phoneticPr fontId="1"/>
  </si>
  <si>
    <t>７月支出金額</t>
    <rPh sb="1" eb="2">
      <t>ツキ</t>
    </rPh>
    <rPh sb="2" eb="4">
      <t>シシュツ</t>
    </rPh>
    <rPh sb="4" eb="6">
      <t>キンガク</t>
    </rPh>
    <phoneticPr fontId="1"/>
  </si>
  <si>
    <t>８月支出金額</t>
    <rPh sb="1" eb="2">
      <t>ツキ</t>
    </rPh>
    <rPh sb="2" eb="4">
      <t>シシュツ</t>
    </rPh>
    <rPh sb="4" eb="6">
      <t>キンガク</t>
    </rPh>
    <phoneticPr fontId="1"/>
  </si>
  <si>
    <t>（1名：20,000）</t>
    <rPh sb="2" eb="3">
      <t>メイ</t>
    </rPh>
    <phoneticPr fontId="1"/>
  </si>
  <si>
    <t>９月支出金額</t>
    <rPh sb="1" eb="2">
      <t>ツキ</t>
    </rPh>
    <rPh sb="2" eb="4">
      <t>シシュツ</t>
    </rPh>
    <rPh sb="4" eb="6">
      <t>キンガク</t>
    </rPh>
    <phoneticPr fontId="1"/>
  </si>
  <si>
    <t>石川県知事杯グランド・ゴルフ大会</t>
    <rPh sb="0" eb="2">
      <t>イシカワ</t>
    </rPh>
    <rPh sb="2" eb="5">
      <t>ケンチジ</t>
    </rPh>
    <rPh sb="5" eb="6">
      <t>ハイ</t>
    </rPh>
    <rPh sb="14" eb="16">
      <t>タイカイ</t>
    </rPh>
    <phoneticPr fontId="1"/>
  </si>
  <si>
    <t>R2年度男子優勝したので御祝　本来事前に激励</t>
    <rPh sb="2" eb="4">
      <t>ネンド</t>
    </rPh>
    <rPh sb="4" eb="6">
      <t>ダンシ</t>
    </rPh>
    <rPh sb="6" eb="8">
      <t>ユウショウ</t>
    </rPh>
    <rPh sb="12" eb="14">
      <t>オイワイ</t>
    </rPh>
    <rPh sb="15" eb="17">
      <t>ホンライ</t>
    </rPh>
    <rPh sb="17" eb="19">
      <t>ジゼン</t>
    </rPh>
    <rPh sb="20" eb="22">
      <t>ゲキレイ</t>
    </rPh>
    <phoneticPr fontId="1"/>
  </si>
  <si>
    <t>１０月支出金額</t>
    <rPh sb="2" eb="3">
      <t>ツキ</t>
    </rPh>
    <rPh sb="3" eb="5">
      <t>シシュツ</t>
    </rPh>
    <rPh sb="5" eb="7">
      <t>キンガク</t>
    </rPh>
    <phoneticPr fontId="1"/>
  </si>
  <si>
    <t>１１月支出金額</t>
    <rPh sb="2" eb="3">
      <t>ツキ</t>
    </rPh>
    <rPh sb="3" eb="5">
      <t>シシュツ</t>
    </rPh>
    <rPh sb="5" eb="7">
      <t>キンガク</t>
    </rPh>
    <phoneticPr fontId="1"/>
  </si>
  <si>
    <t>１２月支出金額</t>
    <rPh sb="2" eb="3">
      <t>ツキ</t>
    </rPh>
    <rPh sb="3" eb="5">
      <t>シシュツ</t>
    </rPh>
    <rPh sb="5" eb="7">
      <t>キンガク</t>
    </rPh>
    <phoneticPr fontId="1"/>
  </si>
  <si>
    <t>１月支出金額</t>
    <rPh sb="1" eb="2">
      <t>ツキ</t>
    </rPh>
    <rPh sb="2" eb="4">
      <t>シシュツ</t>
    </rPh>
    <rPh sb="4" eb="6">
      <t>キンガク</t>
    </rPh>
    <phoneticPr fontId="1"/>
  </si>
  <si>
    <t>２月支出金額</t>
    <rPh sb="1" eb="2">
      <t>ツキ</t>
    </rPh>
    <rPh sb="2" eb="4">
      <t>シシュツ</t>
    </rPh>
    <rPh sb="4" eb="6">
      <t>キンガク</t>
    </rPh>
    <phoneticPr fontId="1"/>
  </si>
  <si>
    <t>３月支出金額</t>
    <rPh sb="1" eb="2">
      <t>ツキ</t>
    </rPh>
    <rPh sb="2" eb="4">
      <t>シシュツ</t>
    </rPh>
    <rPh sb="4" eb="6">
      <t>キンガク</t>
    </rPh>
    <phoneticPr fontId="1"/>
  </si>
  <si>
    <t>円</t>
    <rPh sb="0" eb="1">
      <t>エン</t>
    </rPh>
    <phoneticPr fontId="1"/>
  </si>
  <si>
    <t>予算残額　2,000,000円</t>
    <rPh sb="0" eb="2">
      <t>ヨサン</t>
    </rPh>
    <rPh sb="2" eb="4">
      <t>ザンガク</t>
    </rPh>
    <rPh sb="14" eb="15">
      <t>エン</t>
    </rPh>
    <phoneticPr fontId="1"/>
  </si>
  <si>
    <t>3月に実施予定</t>
    <rPh sb="1" eb="2">
      <t>ガツ</t>
    </rPh>
    <rPh sb="3" eb="5">
      <t>ジッシ</t>
    </rPh>
    <rPh sb="5" eb="7">
      <t>ヨテイ</t>
    </rPh>
    <phoneticPr fontId="1"/>
  </si>
  <si>
    <t>11月</t>
    <rPh sb="2" eb="3">
      <t>ガツ</t>
    </rPh>
    <phoneticPr fontId="1"/>
  </si>
  <si>
    <t>川北はくさん会総会・懇親会</t>
    <rPh sb="0" eb="2">
      <t>カワキタ</t>
    </rPh>
    <rPh sb="6" eb="7">
      <t>カイ</t>
    </rPh>
    <rPh sb="7" eb="9">
      <t>ソウカイ</t>
    </rPh>
    <rPh sb="10" eb="13">
      <t>コンシンカイ</t>
    </rPh>
    <phoneticPr fontId="1"/>
  </si>
  <si>
    <t>旧つるしん会</t>
    <rPh sb="0" eb="1">
      <t>キュウ</t>
    </rPh>
    <rPh sb="5" eb="6">
      <t>カイ</t>
    </rPh>
    <phoneticPr fontId="1"/>
  </si>
  <si>
    <t>手取川七ヶ用水土地改良区新年会</t>
    <rPh sb="0" eb="3">
      <t>テドリガワ</t>
    </rPh>
    <rPh sb="3" eb="4">
      <t>シチ</t>
    </rPh>
    <rPh sb="5" eb="7">
      <t>ヨウスイ</t>
    </rPh>
    <rPh sb="7" eb="9">
      <t>トチ</t>
    </rPh>
    <rPh sb="9" eb="11">
      <t>カイリョウ</t>
    </rPh>
    <rPh sb="11" eb="12">
      <t>ク</t>
    </rPh>
    <rPh sb="12" eb="15">
      <t>シンネンカイ</t>
    </rPh>
    <phoneticPr fontId="1"/>
  </si>
  <si>
    <t>中学校スポーツフェスティバル（運動会）</t>
    <rPh sb="0" eb="3">
      <t>チュウガッコウ</t>
    </rPh>
    <rPh sb="15" eb="18">
      <t>ウンドウカイ</t>
    </rPh>
    <phoneticPr fontId="1"/>
  </si>
  <si>
    <t>日帰り　20,000円</t>
    <rPh sb="0" eb="2">
      <t>ヒガエ</t>
    </rPh>
    <rPh sb="10" eb="11">
      <t>エン</t>
    </rPh>
    <phoneticPr fontId="1"/>
  </si>
  <si>
    <t>副町長代理</t>
    <rPh sb="0" eb="3">
      <t>フクチョウチョウ</t>
    </rPh>
    <rPh sb="3" eb="5">
      <t>ダイリ</t>
    </rPh>
    <phoneticPr fontId="1"/>
  </si>
  <si>
    <t>全国町村議会広報研修会</t>
    <phoneticPr fontId="1"/>
  </si>
  <si>
    <t>3年に1度40,000円</t>
    <rPh sb="1" eb="2">
      <t>ネン</t>
    </rPh>
    <rPh sb="4" eb="5">
      <t>ド</t>
    </rPh>
    <rPh sb="11" eb="12">
      <t>エン</t>
    </rPh>
    <phoneticPr fontId="1"/>
  </si>
  <si>
    <t>28年度（北海道）町長同行40,000円・25年度西田町長同行　食事代　・22年度</t>
    <phoneticPr fontId="1"/>
  </si>
  <si>
    <t>御霊前</t>
    <rPh sb="0" eb="3">
      <t>ゴレイゼン</t>
    </rPh>
    <phoneticPr fontId="1"/>
  </si>
  <si>
    <t>有志のみで開催</t>
    <rPh sb="0" eb="2">
      <t>ユウシ</t>
    </rPh>
    <rPh sb="5" eb="7">
      <t>カイサイ</t>
    </rPh>
    <phoneticPr fontId="1"/>
  </si>
  <si>
    <t>商工会新春互礼会（懇親パーティ）</t>
    <rPh sb="0" eb="3">
      <t>ショウコウカイ</t>
    </rPh>
    <rPh sb="3" eb="5">
      <t>シンシュン</t>
    </rPh>
    <rPh sb="5" eb="8">
      <t>ゴレイカイ</t>
    </rPh>
    <rPh sb="9" eb="11">
      <t>コンシン</t>
    </rPh>
    <phoneticPr fontId="1"/>
  </si>
  <si>
    <t>北国銀行松任営業部合同新年会</t>
    <rPh sb="0" eb="2">
      <t>ホッコク</t>
    </rPh>
    <rPh sb="2" eb="4">
      <t>ギンコウ</t>
    </rPh>
    <rPh sb="4" eb="6">
      <t>マットウ</t>
    </rPh>
    <rPh sb="6" eb="8">
      <t>エイギョウ</t>
    </rPh>
    <rPh sb="8" eb="9">
      <t>ブ</t>
    </rPh>
    <rPh sb="9" eb="11">
      <t>ゴウドウ</t>
    </rPh>
    <rPh sb="11" eb="14">
      <t>シンネンカイ</t>
    </rPh>
    <phoneticPr fontId="1"/>
  </si>
  <si>
    <t>R4　3万円</t>
    <rPh sb="4" eb="6">
      <t>マンエン</t>
    </rPh>
    <phoneticPr fontId="1"/>
  </si>
  <si>
    <t>5月議会臨時会懇親会</t>
    <rPh sb="1" eb="2">
      <t>ガツ</t>
    </rPh>
    <rPh sb="2" eb="4">
      <t>ギカイ</t>
    </rPh>
    <rPh sb="4" eb="6">
      <t>リンジ</t>
    </rPh>
    <rPh sb="6" eb="7">
      <t>カイ</t>
    </rPh>
    <rPh sb="7" eb="10">
      <t>コンシンカイ</t>
    </rPh>
    <phoneticPr fontId="1"/>
  </si>
  <si>
    <t>選挙年のみ</t>
    <rPh sb="0" eb="2">
      <t>センキョ</t>
    </rPh>
    <rPh sb="2" eb="3">
      <t>ドシ</t>
    </rPh>
    <phoneticPr fontId="1"/>
  </si>
  <si>
    <t>なし</t>
    <phoneticPr fontId="1"/>
  </si>
  <si>
    <t>R4会費無料のところ御祝１万円持参したが受け取らなかった</t>
    <rPh sb="2" eb="4">
      <t>カイヒ</t>
    </rPh>
    <rPh sb="4" eb="6">
      <t>ムリョウ</t>
    </rPh>
    <rPh sb="10" eb="12">
      <t>オイワイ</t>
    </rPh>
    <rPh sb="13" eb="15">
      <t>マンエン</t>
    </rPh>
    <rPh sb="15" eb="17">
      <t>ジサン</t>
    </rPh>
    <rPh sb="20" eb="21">
      <t>ウ</t>
    </rPh>
    <rPh sb="22" eb="23">
      <t>ト</t>
    </rPh>
    <phoneticPr fontId="1"/>
  </si>
  <si>
    <t>町長杯パークゴルフ大会</t>
    <rPh sb="0" eb="2">
      <t>チョウチョウ</t>
    </rPh>
    <rPh sb="2" eb="3">
      <t>ハイ</t>
    </rPh>
    <rPh sb="9" eb="11">
      <t>タイカイ</t>
    </rPh>
    <phoneticPr fontId="1"/>
  </si>
  <si>
    <t>教育長</t>
    <rPh sb="0" eb="3">
      <t>キョウイクチョウ</t>
    </rPh>
    <phoneticPr fontId="1"/>
  </si>
  <si>
    <t>欠席　事務局へ</t>
    <rPh sb="0" eb="2">
      <t>ケッセキ</t>
    </rPh>
    <rPh sb="3" eb="6">
      <t>ジムキョク</t>
    </rPh>
    <phoneticPr fontId="1"/>
  </si>
  <si>
    <t>3年に一度（R5～）</t>
    <rPh sb="1" eb="2">
      <t>ネン</t>
    </rPh>
    <rPh sb="3" eb="5">
      <t>イチド</t>
    </rPh>
    <phoneticPr fontId="1"/>
  </si>
  <si>
    <t>H30から御仏前→御霊前</t>
    <phoneticPr fontId="1"/>
  </si>
  <si>
    <t>農業委員会新旧懇親会</t>
    <rPh sb="0" eb="2">
      <t>ノウギョウ</t>
    </rPh>
    <rPh sb="2" eb="5">
      <t>イインカイ</t>
    </rPh>
    <rPh sb="5" eb="7">
      <t>シンキュウ</t>
    </rPh>
    <rPh sb="7" eb="9">
      <t>コンシン</t>
    </rPh>
    <rPh sb="9" eb="10">
      <t>カイ</t>
    </rPh>
    <phoneticPr fontId="1"/>
  </si>
  <si>
    <t>しない　R5年度で終了</t>
    <rPh sb="6" eb="8">
      <t>ネンド</t>
    </rPh>
    <rPh sb="9" eb="11">
      <t>シュウリョウ</t>
    </rPh>
    <phoneticPr fontId="1"/>
  </si>
  <si>
    <t>―</t>
    <phoneticPr fontId="1"/>
  </si>
  <si>
    <t>祝儀</t>
    <rPh sb="0" eb="2">
      <t>シュウギ</t>
    </rPh>
    <phoneticPr fontId="1"/>
  </si>
  <si>
    <t>百寿会視察研修会</t>
    <rPh sb="0" eb="2">
      <t>ヒャクジュ</t>
    </rPh>
    <rPh sb="2" eb="3">
      <t>カイ</t>
    </rPh>
    <rPh sb="3" eb="5">
      <t>シサツ</t>
    </rPh>
    <rPh sb="5" eb="7">
      <t>ケンシュウ</t>
    </rPh>
    <rPh sb="7" eb="8">
      <t>カイ</t>
    </rPh>
    <phoneticPr fontId="1"/>
  </si>
  <si>
    <t>4年に1度</t>
    <rPh sb="1" eb="2">
      <t>ネン</t>
    </rPh>
    <rPh sb="4" eb="5">
      <t>ド</t>
    </rPh>
    <phoneticPr fontId="1"/>
  </si>
  <si>
    <t>美川川北はくさん会新年懇親会</t>
    <rPh sb="0" eb="2">
      <t>ミカワ</t>
    </rPh>
    <rPh sb="2" eb="4">
      <t>カワキタ</t>
    </rPh>
    <rPh sb="8" eb="9">
      <t>カイ</t>
    </rPh>
    <rPh sb="9" eb="11">
      <t>シンネン</t>
    </rPh>
    <rPh sb="11" eb="14">
      <t>コンシンカイ</t>
    </rPh>
    <phoneticPr fontId="1"/>
  </si>
  <si>
    <t>R6.3月解散</t>
    <rPh sb="4" eb="5">
      <t>ガツ</t>
    </rPh>
    <rPh sb="5" eb="7">
      <t>カイサン</t>
    </rPh>
    <phoneticPr fontId="1"/>
  </si>
  <si>
    <t>―</t>
    <phoneticPr fontId="1"/>
  </si>
  <si>
    <t>8月に記載</t>
    <rPh sb="1" eb="2">
      <t>ガツ</t>
    </rPh>
    <rPh sb="3" eb="5">
      <t>キサイ</t>
    </rPh>
    <phoneticPr fontId="1"/>
  </si>
  <si>
    <t>既に解散している</t>
    <rPh sb="0" eb="1">
      <t>スデ</t>
    </rPh>
    <rPh sb="2" eb="4">
      <t>カイサン</t>
    </rPh>
    <phoneticPr fontId="1"/>
  </si>
  <si>
    <t>令和６年度　　町長交際費執行状況</t>
    <rPh sb="0" eb="2">
      <t>レイワ</t>
    </rPh>
    <rPh sb="3" eb="5">
      <t>ネンド</t>
    </rPh>
    <rPh sb="7" eb="9">
      <t>チョウチョウ</t>
    </rPh>
    <rPh sb="9" eb="11">
      <t>コウサイ</t>
    </rPh>
    <rPh sb="11" eb="12">
      <t>ヒ</t>
    </rPh>
    <rPh sb="12" eb="14">
      <t>シッコウ</t>
    </rPh>
    <rPh sb="14" eb="16">
      <t>ジョウキョウ</t>
    </rPh>
    <phoneticPr fontId="1"/>
  </si>
  <si>
    <t>６年　４月</t>
    <rPh sb="4" eb="5">
      <t>ガツ</t>
    </rPh>
    <phoneticPr fontId="1"/>
  </si>
  <si>
    <t>６年　５月</t>
    <rPh sb="4" eb="5">
      <t>ガツ</t>
    </rPh>
    <phoneticPr fontId="1"/>
  </si>
  <si>
    <t>６年　６月</t>
    <rPh sb="4" eb="5">
      <t>ガツ</t>
    </rPh>
    <phoneticPr fontId="1"/>
  </si>
  <si>
    <t>６年　７月</t>
    <rPh sb="4" eb="5">
      <t>ガツ</t>
    </rPh>
    <phoneticPr fontId="1"/>
  </si>
  <si>
    <t>６年　８月</t>
    <rPh sb="4" eb="5">
      <t>ガツ</t>
    </rPh>
    <phoneticPr fontId="1"/>
  </si>
  <si>
    <t>６年　９月</t>
    <rPh sb="4" eb="5">
      <t>ガツ</t>
    </rPh>
    <phoneticPr fontId="1"/>
  </si>
  <si>
    <t>６年度合計</t>
    <rPh sb="2" eb="3">
      <t>ド</t>
    </rPh>
    <rPh sb="3" eb="5">
      <t>ゴウケイ</t>
    </rPh>
    <phoneticPr fontId="1"/>
  </si>
  <si>
    <t>7年　３月</t>
    <rPh sb="1" eb="2">
      <t>ネン</t>
    </rPh>
    <rPh sb="4" eb="5">
      <t>ガツ</t>
    </rPh>
    <phoneticPr fontId="1"/>
  </si>
  <si>
    <t>７年　２月</t>
    <rPh sb="1" eb="2">
      <t>ネン</t>
    </rPh>
    <rPh sb="4" eb="5">
      <t>ガツ</t>
    </rPh>
    <phoneticPr fontId="1"/>
  </si>
  <si>
    <t>７年　１月</t>
    <rPh sb="1" eb="2">
      <t>ネン</t>
    </rPh>
    <rPh sb="4" eb="5">
      <t>ガツ</t>
    </rPh>
    <phoneticPr fontId="1"/>
  </si>
  <si>
    <t>６年１０月</t>
    <rPh sb="1" eb="2">
      <t>ネン</t>
    </rPh>
    <rPh sb="4" eb="5">
      <t>ガツ</t>
    </rPh>
    <phoneticPr fontId="1"/>
  </si>
  <si>
    <t>６年１１月</t>
    <rPh sb="4" eb="5">
      <t>ガツ</t>
    </rPh>
    <phoneticPr fontId="1"/>
  </si>
  <si>
    <t>６年１２月</t>
    <rPh sb="4" eb="5">
      <t>ガツ</t>
    </rPh>
    <phoneticPr fontId="1"/>
  </si>
  <si>
    <t>退職者連盟旅行</t>
    <rPh sb="0" eb="3">
      <t>タイショクシャ</t>
    </rPh>
    <rPh sb="3" eb="5">
      <t>レンメイ</t>
    </rPh>
    <rPh sb="5" eb="7">
      <t>リョコウ</t>
    </rPh>
    <phoneticPr fontId="1"/>
  </si>
  <si>
    <t>4月</t>
    <rPh sb="1" eb="2">
      <t>ガツ</t>
    </rPh>
    <phoneticPr fontId="1"/>
  </si>
  <si>
    <t>会長中村栄俊さん来庁</t>
    <rPh sb="0" eb="2">
      <t>カイチョウ</t>
    </rPh>
    <rPh sb="2" eb="4">
      <t>ナカムラ</t>
    </rPh>
    <rPh sb="4" eb="6">
      <t>エイシュン</t>
    </rPh>
    <rPh sb="8" eb="10">
      <t>ライチョウ</t>
    </rPh>
    <phoneticPr fontId="1"/>
  </si>
  <si>
    <t>6/3～4</t>
    <phoneticPr fontId="1"/>
  </si>
  <si>
    <t>副町長　会費11,000円</t>
    <rPh sb="0" eb="3">
      <t>フクチョウチョウ</t>
    </rPh>
    <rPh sb="4" eb="6">
      <t>カイヒ</t>
    </rPh>
    <rPh sb="12" eb="13">
      <t>エン</t>
    </rPh>
    <phoneticPr fontId="1"/>
  </si>
  <si>
    <t>能美交通安全協会連合会定期総会　会費</t>
    <rPh sb="0" eb="2">
      <t>ノミ</t>
    </rPh>
    <rPh sb="2" eb="4">
      <t>コウツウ</t>
    </rPh>
    <rPh sb="4" eb="6">
      <t>アンゼン</t>
    </rPh>
    <rPh sb="6" eb="8">
      <t>キョウカイ</t>
    </rPh>
    <rPh sb="8" eb="11">
      <t>レンゴウカイ</t>
    </rPh>
    <rPh sb="11" eb="13">
      <t>テイキ</t>
    </rPh>
    <rPh sb="13" eb="15">
      <t>ソウカイ</t>
    </rPh>
    <rPh sb="16" eb="18">
      <t>カイヒ</t>
    </rPh>
    <phoneticPr fontId="1"/>
  </si>
  <si>
    <t>白山野々市川北消防訓練大会</t>
    <rPh sb="0" eb="2">
      <t>ハクサン</t>
    </rPh>
    <rPh sb="2" eb="5">
      <t>ノノイチ</t>
    </rPh>
    <rPh sb="5" eb="7">
      <t>カワキタ</t>
    </rPh>
    <rPh sb="7" eb="9">
      <t>ショウボウ</t>
    </rPh>
    <rPh sb="9" eb="11">
      <t>クンレン</t>
    </rPh>
    <rPh sb="11" eb="13">
      <t>タイカイ</t>
    </rPh>
    <phoneticPr fontId="1"/>
  </si>
  <si>
    <t>今年は50,000円（今年度で1泊はやめる可能性あり　会長飛地、山先守夫氏がいる）</t>
    <rPh sb="0" eb="2">
      <t>コトシ</t>
    </rPh>
    <rPh sb="9" eb="10">
      <t>エン</t>
    </rPh>
    <rPh sb="11" eb="14">
      <t>コンネンド</t>
    </rPh>
    <rPh sb="16" eb="17">
      <t>パク</t>
    </rPh>
    <rPh sb="21" eb="24">
      <t>カノウセイ</t>
    </rPh>
    <rPh sb="27" eb="29">
      <t>カイチョウ</t>
    </rPh>
    <rPh sb="29" eb="31">
      <t>トビチ</t>
    </rPh>
    <rPh sb="32" eb="34">
      <t>ヤマザキ</t>
    </rPh>
    <rPh sb="34" eb="36">
      <t>モリオ</t>
    </rPh>
    <rPh sb="36" eb="37">
      <t>シ</t>
    </rPh>
    <phoneticPr fontId="1"/>
  </si>
  <si>
    <t>日帰り</t>
    <rPh sb="0" eb="2">
      <t>ヒガエ</t>
    </rPh>
    <phoneticPr fontId="1"/>
  </si>
  <si>
    <t>R5受け取らない</t>
    <rPh sb="2" eb="3">
      <t>ウ</t>
    </rPh>
    <rPh sb="4" eb="5">
      <t>ト</t>
    </rPh>
    <phoneticPr fontId="1"/>
  </si>
  <si>
    <t>11/15～17</t>
    <phoneticPr fontId="1"/>
  </si>
  <si>
    <t>11/6～7</t>
    <phoneticPr fontId="1"/>
  </si>
  <si>
    <t>8/11～14　6地区</t>
    <rPh sb="9" eb="11">
      <t>チク</t>
    </rPh>
    <phoneticPr fontId="1"/>
  </si>
  <si>
    <t>8/11　中島、与九郎島　8/13　橘　8/14　草深、壱ツ屋、下田子島　三反田は昨年引続き開催しない</t>
    <rPh sb="5" eb="7">
      <t>ナカジマ</t>
    </rPh>
    <rPh sb="8" eb="12">
      <t>ヨクロウジマ</t>
    </rPh>
    <rPh sb="18" eb="19">
      <t>タチバナ</t>
    </rPh>
    <rPh sb="25" eb="27">
      <t>クサフカ</t>
    </rPh>
    <rPh sb="28" eb="29">
      <t>ヒト</t>
    </rPh>
    <rPh sb="30" eb="31">
      <t>ヤ</t>
    </rPh>
    <rPh sb="32" eb="36">
      <t>シモタゴジマ</t>
    </rPh>
    <rPh sb="37" eb="40">
      <t>サンタンダ</t>
    </rPh>
    <rPh sb="41" eb="43">
      <t>サクネン</t>
    </rPh>
    <rPh sb="43" eb="45">
      <t>ヒキツヅ</t>
    </rPh>
    <rPh sb="46" eb="48">
      <t>カイサイ</t>
    </rPh>
    <phoneticPr fontId="1"/>
  </si>
  <si>
    <t>例年春に開催しているが今年は9月開催</t>
    <rPh sb="0" eb="2">
      <t>レイネン</t>
    </rPh>
    <rPh sb="2" eb="3">
      <t>ハル</t>
    </rPh>
    <rPh sb="4" eb="6">
      <t>カイサイ</t>
    </rPh>
    <rPh sb="11" eb="13">
      <t>コトシ</t>
    </rPh>
    <rPh sb="15" eb="16">
      <t>ガツ</t>
    </rPh>
    <rPh sb="16" eb="18">
      <t>カイサイ</t>
    </rPh>
    <phoneticPr fontId="1"/>
  </si>
  <si>
    <t>9/25～26</t>
    <phoneticPr fontId="1"/>
  </si>
  <si>
    <t>宮崎委員長が報告に来ないため祝儀なし</t>
    <rPh sb="0" eb="2">
      <t>ミヤザキ</t>
    </rPh>
    <rPh sb="2" eb="5">
      <t>イインチョウ</t>
    </rPh>
    <rPh sb="6" eb="8">
      <t>ホウコク</t>
    </rPh>
    <rPh sb="9" eb="10">
      <t>コ</t>
    </rPh>
    <rPh sb="14" eb="16">
      <t>シュウギ</t>
    </rPh>
    <phoneticPr fontId="1"/>
  </si>
  <si>
    <t>―</t>
    <phoneticPr fontId="1"/>
  </si>
  <si>
    <t>中止</t>
    <rPh sb="0" eb="2">
      <t>チュウシ</t>
    </rPh>
    <phoneticPr fontId="1"/>
  </si>
  <si>
    <t>令和5年度まで3万円　令和6年度5万円　物価高騰により旅費も高くなり参加者も多く費用が嵩むため</t>
    <rPh sb="0" eb="2">
      <t>レイワ</t>
    </rPh>
    <rPh sb="3" eb="5">
      <t>ネンド</t>
    </rPh>
    <rPh sb="8" eb="10">
      <t>マンエン</t>
    </rPh>
    <rPh sb="11" eb="12">
      <t>レイ</t>
    </rPh>
    <rPh sb="12" eb="13">
      <t>ワ</t>
    </rPh>
    <rPh sb="14" eb="16">
      <t>ネンド</t>
    </rPh>
    <rPh sb="17" eb="19">
      <t>マンエン</t>
    </rPh>
    <rPh sb="20" eb="22">
      <t>ブッカ</t>
    </rPh>
    <rPh sb="22" eb="24">
      <t>コウトウ</t>
    </rPh>
    <rPh sb="27" eb="29">
      <t>リョヒ</t>
    </rPh>
    <rPh sb="30" eb="31">
      <t>タカ</t>
    </rPh>
    <rPh sb="34" eb="37">
      <t>サンカシャ</t>
    </rPh>
    <rPh sb="38" eb="39">
      <t>オオ</t>
    </rPh>
    <rPh sb="40" eb="42">
      <t>ヒヨウ</t>
    </rPh>
    <rPh sb="43" eb="44">
      <t>カサ</t>
    </rPh>
    <phoneticPr fontId="1"/>
  </si>
  <si>
    <t>11/20～21</t>
    <phoneticPr fontId="1"/>
  </si>
  <si>
    <t>1/23～24</t>
    <phoneticPr fontId="1"/>
  </si>
  <si>
    <t>12/10～11</t>
    <phoneticPr fontId="1"/>
  </si>
  <si>
    <t>12/21～22</t>
    <phoneticPr fontId="1"/>
  </si>
  <si>
    <t>　　〃</t>
    <phoneticPr fontId="1"/>
  </si>
  <si>
    <t>案内がないため祝儀なし　全員ではないけれども食事会程度はする。過去は温泉に行っていた。</t>
    <rPh sb="0" eb="2">
      <t>アンナイ</t>
    </rPh>
    <rPh sb="7" eb="9">
      <t>シュウギ</t>
    </rPh>
    <rPh sb="12" eb="13">
      <t>ゼン</t>
    </rPh>
    <rPh sb="13" eb="14">
      <t>イン</t>
    </rPh>
    <rPh sb="22" eb="24">
      <t>ショクジ</t>
    </rPh>
    <rPh sb="24" eb="25">
      <t>カイ</t>
    </rPh>
    <rPh sb="25" eb="27">
      <t>テイド</t>
    </rPh>
    <rPh sb="31" eb="33">
      <t>カコ</t>
    </rPh>
    <rPh sb="34" eb="36">
      <t>オンセン</t>
    </rPh>
    <rPh sb="37" eb="38">
      <t>イ</t>
    </rPh>
    <phoneticPr fontId="1"/>
  </si>
  <si>
    <t>例年どおり</t>
    <rPh sb="0" eb="2">
      <t>レイネン</t>
    </rPh>
    <phoneticPr fontId="1"/>
  </si>
  <si>
    <t>欠席　祝儀なし</t>
    <rPh sb="0" eb="2">
      <t>ケッセキ</t>
    </rPh>
    <rPh sb="3" eb="5">
      <t>シュウギ</t>
    </rPh>
    <phoneticPr fontId="1"/>
  </si>
  <si>
    <t>今年は飲食なしのため　祝儀1万円</t>
    <rPh sb="0" eb="2">
      <t>コトシ</t>
    </rPh>
    <rPh sb="3" eb="5">
      <t>インショク</t>
    </rPh>
    <rPh sb="11" eb="13">
      <t>シュウギ</t>
    </rPh>
    <rPh sb="14" eb="16">
      <t>マンエン</t>
    </rPh>
    <phoneticPr fontId="1"/>
  </si>
  <si>
    <t>風邪のため欠席</t>
    <rPh sb="0" eb="2">
      <t>カゼ</t>
    </rPh>
    <rPh sb="5" eb="7">
      <t>ケッセキ</t>
    </rPh>
    <phoneticPr fontId="1"/>
  </si>
  <si>
    <t>老人クラブ連合会総会</t>
    <rPh sb="0" eb="2">
      <t>ロウジン</t>
    </rPh>
    <rPh sb="5" eb="8">
      <t>レンゴウカイ</t>
    </rPh>
    <rPh sb="8" eb="10">
      <t>ソウカイ</t>
    </rPh>
    <phoneticPr fontId="1"/>
  </si>
  <si>
    <t>総務課長より警察もいるので祝儀なしで会費として渡した方がよいとのことだったが町長が披露せず例年通り祝儀1万円でよいとのこと　実際は会費として1万円渡す（会費9千円のところ）</t>
    <rPh sb="0" eb="2">
      <t>ソウム</t>
    </rPh>
    <rPh sb="2" eb="4">
      <t>カチョウ</t>
    </rPh>
    <rPh sb="6" eb="8">
      <t>ケイサツ</t>
    </rPh>
    <rPh sb="13" eb="15">
      <t>シュウギ</t>
    </rPh>
    <rPh sb="18" eb="20">
      <t>カイヒ</t>
    </rPh>
    <rPh sb="23" eb="24">
      <t>ワタ</t>
    </rPh>
    <rPh sb="26" eb="27">
      <t>ホウ</t>
    </rPh>
    <rPh sb="38" eb="40">
      <t>チョウチョウ</t>
    </rPh>
    <rPh sb="41" eb="43">
      <t>ヒロウ</t>
    </rPh>
    <rPh sb="45" eb="47">
      <t>レイネン</t>
    </rPh>
    <rPh sb="47" eb="48">
      <t>ドオ</t>
    </rPh>
    <rPh sb="49" eb="51">
      <t>シュウギ</t>
    </rPh>
    <rPh sb="52" eb="54">
      <t>マンエン</t>
    </rPh>
    <rPh sb="62" eb="64">
      <t>ジッサイ</t>
    </rPh>
    <rPh sb="65" eb="67">
      <t>カイヒ</t>
    </rPh>
    <rPh sb="71" eb="73">
      <t>マンエン</t>
    </rPh>
    <rPh sb="73" eb="74">
      <t>ワタ</t>
    </rPh>
    <rPh sb="76" eb="78">
      <t>カイヒ</t>
    </rPh>
    <rPh sb="79" eb="81">
      <t>センエン</t>
    </rPh>
    <phoneticPr fontId="1"/>
  </si>
  <si>
    <t>案内がないため祝儀なし</t>
    <rPh sb="0" eb="2">
      <t>アンナイ</t>
    </rPh>
    <rPh sb="7" eb="9">
      <t>シュウギ</t>
    </rPh>
    <phoneticPr fontId="1"/>
  </si>
  <si>
    <t>大雪のため中止となった</t>
    <rPh sb="0" eb="2">
      <t>オオユキ</t>
    </rPh>
    <rPh sb="5" eb="7">
      <t>チュウシ</t>
    </rPh>
    <phoneticPr fontId="1"/>
  </si>
  <si>
    <t>町交通安全協会連合会懇談会　</t>
    <rPh sb="0" eb="1">
      <t>マチ</t>
    </rPh>
    <rPh sb="1" eb="3">
      <t>コウツウ</t>
    </rPh>
    <rPh sb="3" eb="5">
      <t>アンゼン</t>
    </rPh>
    <rPh sb="5" eb="7">
      <t>キョウカイ</t>
    </rPh>
    <rPh sb="7" eb="10">
      <t>レンゴウカイ</t>
    </rPh>
    <rPh sb="10" eb="13">
      <t>コンダンカイ</t>
    </rPh>
    <phoneticPr fontId="1"/>
  </si>
  <si>
    <t>R6</t>
    <phoneticPr fontId="1"/>
  </si>
  <si>
    <t>今年度</t>
    <rPh sb="0" eb="3">
      <t>コンネンド</t>
    </rPh>
    <phoneticPr fontId="1"/>
  </si>
  <si>
    <t>令和７年度　　町長交際費執行状況</t>
    <rPh sb="0" eb="2">
      <t>レイワ</t>
    </rPh>
    <rPh sb="3" eb="5">
      <t>ネンド</t>
    </rPh>
    <rPh sb="7" eb="9">
      <t>チョウチョウ</t>
    </rPh>
    <rPh sb="9" eb="11">
      <t>コウサイ</t>
    </rPh>
    <rPh sb="11" eb="12">
      <t>ヒ</t>
    </rPh>
    <rPh sb="12" eb="14">
      <t>シッコウ</t>
    </rPh>
    <rPh sb="14" eb="16">
      <t>ジョウキョウ</t>
    </rPh>
    <phoneticPr fontId="1"/>
  </si>
  <si>
    <t>８年　１月</t>
    <rPh sb="4" eb="5">
      <t>ガツ</t>
    </rPh>
    <phoneticPr fontId="1"/>
  </si>
  <si>
    <t>８年　２月</t>
    <rPh sb="4" eb="5">
      <t>ガツ</t>
    </rPh>
    <phoneticPr fontId="1"/>
  </si>
  <si>
    <t>８年　３月</t>
    <rPh sb="4" eb="5">
      <t>ガツ</t>
    </rPh>
    <phoneticPr fontId="1"/>
  </si>
  <si>
    <t>７年　４月</t>
    <rPh sb="4" eb="5">
      <t>ガツ</t>
    </rPh>
    <phoneticPr fontId="1"/>
  </si>
  <si>
    <t>７年　５月</t>
    <rPh sb="4" eb="5">
      <t>ガツ</t>
    </rPh>
    <phoneticPr fontId="1"/>
  </si>
  <si>
    <t>７年　６月</t>
    <rPh sb="4" eb="5">
      <t>ガツ</t>
    </rPh>
    <phoneticPr fontId="1"/>
  </si>
  <si>
    <t>７年　７月</t>
    <rPh sb="4" eb="5">
      <t>ガツ</t>
    </rPh>
    <phoneticPr fontId="1"/>
  </si>
  <si>
    <t>７年　８月</t>
    <rPh sb="4" eb="5">
      <t>ガツ</t>
    </rPh>
    <phoneticPr fontId="1"/>
  </si>
  <si>
    <t>７年　９月</t>
    <rPh sb="4" eb="5">
      <t>ガツ</t>
    </rPh>
    <phoneticPr fontId="1"/>
  </si>
  <si>
    <t>７年　１０月</t>
    <rPh sb="5" eb="6">
      <t>ガツ</t>
    </rPh>
    <phoneticPr fontId="1"/>
  </si>
  <si>
    <t>７年　１１月</t>
    <rPh sb="5" eb="6">
      <t>ガツ</t>
    </rPh>
    <phoneticPr fontId="1"/>
  </si>
  <si>
    <t>７年　１２月</t>
    <rPh sb="5" eb="6">
      <t>ガツ</t>
    </rPh>
    <phoneticPr fontId="1"/>
  </si>
  <si>
    <t>令和７年度　　町長交際費執行状況</t>
    <rPh sb="0" eb="2">
      <t>レイワ</t>
    </rPh>
    <rPh sb="6" eb="8">
      <t>チョウチョウ</t>
    </rPh>
    <rPh sb="8" eb="10">
      <t>コウサイ</t>
    </rPh>
    <rPh sb="10" eb="11">
      <t>ヒ</t>
    </rPh>
    <rPh sb="11" eb="13">
      <t>シッコウ</t>
    </rPh>
    <rPh sb="13" eb="15">
      <t>ジョウキョウ</t>
    </rPh>
    <phoneticPr fontId="1"/>
  </si>
  <si>
    <t>令和７年度　累計</t>
    <rPh sb="0" eb="2">
      <t>レイワ</t>
    </rPh>
    <rPh sb="6" eb="8">
      <t>ルイケイ</t>
    </rPh>
    <phoneticPr fontId="1"/>
  </si>
  <si>
    <t>白山比咩神社　例大祭</t>
    <rPh sb="0" eb="6">
      <t>シラヤマヒメジンジャ</t>
    </rPh>
    <rPh sb="7" eb="10">
      <t>レイタイサイ</t>
    </rPh>
    <phoneticPr fontId="1"/>
  </si>
  <si>
    <t>退職者連盟　総会　追悼法要</t>
    <rPh sb="0" eb="3">
      <t>タイショクシャ</t>
    </rPh>
    <rPh sb="3" eb="5">
      <t>レンメイ</t>
    </rPh>
    <rPh sb="6" eb="8">
      <t>ソウカイ</t>
    </rPh>
    <rPh sb="9" eb="11">
      <t>ツイトウ</t>
    </rPh>
    <rPh sb="11" eb="13">
      <t>ホウヨウ</t>
    </rPh>
    <phoneticPr fontId="1"/>
  </si>
  <si>
    <t>R7</t>
    <phoneticPr fontId="1"/>
  </si>
  <si>
    <t>7/17～18</t>
    <phoneticPr fontId="1"/>
  </si>
  <si>
    <t>R7年度より　崇敬者総代</t>
    <rPh sb="2" eb="4">
      <t>ネンド</t>
    </rPh>
    <rPh sb="7" eb="10">
      <t>スウケイシャ</t>
    </rPh>
    <rPh sb="10" eb="12">
      <t>ソウダイ</t>
    </rPh>
    <phoneticPr fontId="1"/>
  </si>
  <si>
    <t>町長持参</t>
    <rPh sb="0" eb="2">
      <t>チョウチョウ</t>
    </rPh>
    <rPh sb="2" eb="4">
      <t>ジサン</t>
    </rPh>
    <phoneticPr fontId="1"/>
  </si>
  <si>
    <t>副町長</t>
    <rPh sb="0" eb="3">
      <t>フクチョウチョウ</t>
    </rPh>
    <phoneticPr fontId="1"/>
  </si>
  <si>
    <t>急遽欠席（澤田幸男葬儀）</t>
    <rPh sb="0" eb="2">
      <t>キュウキョ</t>
    </rPh>
    <rPh sb="2" eb="4">
      <t>ケッセキ</t>
    </rPh>
    <rPh sb="5" eb="7">
      <t>サワダ</t>
    </rPh>
    <rPh sb="7" eb="9">
      <t>ユキオ</t>
    </rPh>
    <rPh sb="9" eb="11">
      <t>ソウギ</t>
    </rPh>
    <phoneticPr fontId="1"/>
  </si>
  <si>
    <t>日帰り20,000？</t>
    <rPh sb="0" eb="2">
      <t>ヒガエ</t>
    </rPh>
    <phoneticPr fontId="1"/>
  </si>
  <si>
    <t>総会祝儀1万円、
御供料5千円</t>
    <rPh sb="0" eb="2">
      <t>ソウカイ</t>
    </rPh>
    <rPh sb="2" eb="4">
      <t>シュウギ</t>
    </rPh>
    <rPh sb="5" eb="7">
      <t>マンエン</t>
    </rPh>
    <rPh sb="9" eb="11">
      <t>オソナエ</t>
    </rPh>
    <rPh sb="11" eb="12">
      <t>リョウ</t>
    </rPh>
    <rPh sb="13" eb="15">
      <t>センエン</t>
    </rPh>
    <phoneticPr fontId="1"/>
  </si>
  <si>
    <t>中村栄俊さん4/28来庁
御供料当日町長持参</t>
    <rPh sb="0" eb="2">
      <t>ナカムラ</t>
    </rPh>
    <rPh sb="2" eb="4">
      <t>エイシュン</t>
    </rPh>
    <rPh sb="10" eb="12">
      <t>ライチョウ</t>
    </rPh>
    <rPh sb="13" eb="15">
      <t>オソナエ</t>
    </rPh>
    <rPh sb="15" eb="16">
      <t>リョウ</t>
    </rPh>
    <rPh sb="16" eb="18">
      <t>トウジツ</t>
    </rPh>
    <rPh sb="18" eb="20">
      <t>チョウチョウ</t>
    </rPh>
    <rPh sb="20" eb="22">
      <t>ジサン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</si>
</sst>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Red]\(0\)"/>
    <numFmt numFmtId="178" formatCode="#,##0_ "/>
  </numFmts>
  <fonts count="2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8"/>
      <color theme="1"/>
      <name val="ＭＳ 明朝"/>
      <family val="1"/>
      <charset val="128"/>
    </font>
    <font>
      <sz val="11"/>
      <color theme="1"/>
      <name val="ＭＳ 明朝"/>
      <family val="1"/>
      <charset val="128"/>
    </font>
    <font>
      <sz val="14"/>
      <color theme="1"/>
      <name val="ＭＳ 明朝"/>
      <family val="1"/>
      <charset val="128"/>
    </font>
    <font>
      <sz val="14"/>
      <color rgb="FFFF0000"/>
      <name val="ＭＳ 明朝"/>
      <family val="1"/>
      <charset val="128"/>
    </font>
    <font>
      <sz val="9"/>
      <color theme="1"/>
      <name val="ＭＳ 明朝"/>
      <family val="1"/>
      <charset val="128"/>
    </font>
    <font>
      <sz val="14"/>
      <color rgb="FF0070C0"/>
      <name val="ＭＳ 明朝"/>
      <family val="1"/>
      <charset val="128"/>
    </font>
    <font>
      <sz val="8"/>
      <color theme="1"/>
      <name val="ＭＳ 明朝"/>
      <family val="1"/>
      <charset val="128"/>
    </font>
    <font>
      <sz val="14"/>
      <name val="ＭＳ 明朝"/>
      <family val="1"/>
      <charset val="128"/>
    </font>
    <font>
      <sz val="11"/>
      <name val="ＭＳ 明朝"/>
      <family val="1"/>
      <charset val="128"/>
    </font>
    <font>
      <sz val="16"/>
      <color theme="1"/>
      <name val="ＭＳ 明朝"/>
      <family val="1"/>
      <charset val="128"/>
    </font>
    <font>
      <b/>
      <sz val="11"/>
      <color theme="1"/>
      <name val="ＭＳ 明朝"/>
      <family val="1"/>
      <charset val="128"/>
    </font>
    <font>
      <b/>
      <sz val="9"/>
      <color indexed="81"/>
      <name val="MS P ゴシック"/>
      <family val="3"/>
      <charset val="128"/>
    </font>
    <font>
      <strike/>
      <sz val="14"/>
      <name val="ＭＳ 明朝"/>
      <family val="1"/>
      <charset val="128"/>
    </font>
    <font>
      <sz val="11"/>
      <color theme="2" tint="-0.89999084444715716"/>
      <name val="ＭＳ 明朝"/>
      <family val="1"/>
      <charset val="128"/>
    </font>
    <font>
      <strike/>
      <sz val="14"/>
      <color theme="2" tint="-0.89999084444715716"/>
      <name val="ＭＳ 明朝"/>
      <family val="1"/>
      <charset val="128"/>
    </font>
    <font>
      <strike/>
      <sz val="14"/>
      <color theme="2" tint="-0.89996032593768116"/>
      <name val="ＭＳ 明朝"/>
      <family val="1"/>
      <charset val="128"/>
    </font>
    <font>
      <strike/>
      <sz val="11"/>
      <color theme="1"/>
      <name val="ＭＳ 明朝"/>
      <family val="1"/>
      <charset val="128"/>
    </font>
    <font>
      <strike/>
      <sz val="14"/>
      <color rgb="FFFF0000"/>
      <name val="ＭＳ 明朝"/>
      <family val="1"/>
      <charset val="128"/>
    </font>
  </fonts>
  <fills count="9">
    <fill>
      <patternFill patternType="none"/>
    </fill>
    <fill>
      <patternFill patternType="gray125"/>
    </fill>
    <fill>
      <patternFill patternType="solid">
        <fgColor rgb="FF00B0F0"/>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1" tint="0.34998626667073579"/>
        <bgColor indexed="64"/>
      </patternFill>
    </fill>
    <fill>
      <patternFill patternType="solid">
        <fgColor rgb="FF92D050"/>
        <bgColor indexed="64"/>
      </patternFill>
    </fill>
    <fill>
      <patternFill patternType="solid">
        <fgColor rgb="FFFFFF00"/>
        <bgColor indexed="64"/>
      </patternFill>
    </fill>
    <fill>
      <patternFill patternType="solid">
        <fgColor theme="9" tint="0.59999389629810485"/>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auto="1"/>
      </right>
      <top style="hair">
        <color auto="1"/>
      </top>
      <bottom style="thin">
        <color auto="1"/>
      </bottom>
      <diagonal/>
    </border>
    <border>
      <left/>
      <right style="thin">
        <color auto="1"/>
      </right>
      <top style="hair">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style="thin">
        <color auto="1"/>
      </top>
      <bottom style="thin">
        <color indexed="64"/>
      </bottom>
      <diagonal/>
    </border>
    <border>
      <left style="hair">
        <color auto="1"/>
      </left>
      <right/>
      <top style="thin">
        <color auto="1"/>
      </top>
      <bottom style="thin">
        <color indexed="64"/>
      </bottom>
      <diagonal/>
    </border>
    <border>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thin">
        <color auto="1"/>
      </top>
      <bottom style="hair">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bottom style="thin">
        <color auto="1"/>
      </bottom>
      <diagonal/>
    </border>
    <border>
      <left/>
      <right style="hair">
        <color auto="1"/>
      </right>
      <top/>
      <bottom style="thin">
        <color auto="1"/>
      </bottom>
      <diagonal/>
    </border>
    <border>
      <left style="thin">
        <color auto="1"/>
      </left>
      <right/>
      <top style="thin">
        <color auto="1"/>
      </top>
      <bottom style="thin">
        <color indexed="64"/>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hair">
        <color auto="1"/>
      </top>
      <bottom/>
      <diagonal/>
    </border>
    <border>
      <left style="thin">
        <color auto="1"/>
      </left>
      <right style="hair">
        <color auto="1"/>
      </right>
      <top/>
      <bottom style="thin">
        <color auto="1"/>
      </bottom>
      <diagonal/>
    </border>
    <border>
      <left/>
      <right style="thin">
        <color auto="1"/>
      </right>
      <top style="thin">
        <color auto="1"/>
      </top>
      <bottom/>
      <diagonal/>
    </border>
    <border>
      <left/>
      <right style="double">
        <color auto="1"/>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32">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5" fillId="0" borderId="0" xfId="0" applyFont="1">
      <alignment vertical="center"/>
    </xf>
    <xf numFmtId="38" fontId="5" fillId="0" borderId="0" xfId="1" applyFont="1">
      <alignment vertical="center"/>
    </xf>
    <xf numFmtId="38" fontId="6" fillId="0" borderId="0" xfId="1" applyFont="1">
      <alignment vertical="center"/>
    </xf>
    <xf numFmtId="0" fontId="7" fillId="0" borderId="0" xfId="0" applyFont="1" applyAlignment="1">
      <alignment vertical="center" wrapText="1"/>
    </xf>
    <xf numFmtId="49" fontId="4" fillId="0" borderId="0" xfId="0" applyNumberFormat="1" applyFont="1">
      <alignment vertical="center"/>
    </xf>
    <xf numFmtId="38" fontId="5" fillId="0" borderId="0" xfId="0" applyNumberFormat="1" applyFont="1">
      <alignment vertical="center"/>
    </xf>
    <xf numFmtId="0" fontId="6" fillId="0" borderId="0" xfId="0" applyFont="1">
      <alignment vertical="center"/>
    </xf>
    <xf numFmtId="0" fontId="8" fillId="0" borderId="0" xfId="0" applyFont="1">
      <alignment vertical="center"/>
    </xf>
    <xf numFmtId="38" fontId="8" fillId="0" borderId="0" xfId="1" applyFont="1">
      <alignment vertical="center"/>
    </xf>
    <xf numFmtId="0" fontId="4" fillId="0" borderId="1" xfId="0" applyFont="1" applyBorder="1" applyAlignment="1">
      <alignment horizontal="center" vertical="center"/>
    </xf>
    <xf numFmtId="49" fontId="4" fillId="0" borderId="24" xfId="0" applyNumberFormat="1" applyFont="1" applyBorder="1" applyAlignment="1">
      <alignment horizontal="right" vertical="center"/>
    </xf>
    <xf numFmtId="0" fontId="4" fillId="0" borderId="23" xfId="0" applyFont="1" applyBorder="1" applyAlignment="1">
      <alignment horizontal="lef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pplyAlignment="1">
      <alignment horizontal="center" vertical="center"/>
    </xf>
    <xf numFmtId="0" fontId="4" fillId="0" borderId="37" xfId="0" applyFont="1" applyBorder="1">
      <alignment vertical="center"/>
    </xf>
    <xf numFmtId="49" fontId="4" fillId="0" borderId="15" xfId="0" applyNumberFormat="1" applyFont="1" applyBorder="1" applyAlignment="1">
      <alignment horizontal="right" vertical="center"/>
    </xf>
    <xf numFmtId="0" fontId="4" fillId="0" borderId="4" xfId="0" applyFont="1" applyBorder="1" applyAlignment="1">
      <alignment horizontal="left" vertical="center"/>
    </xf>
    <xf numFmtId="0" fontId="4" fillId="0" borderId="6" xfId="0" applyFont="1" applyBorder="1">
      <alignment vertical="center"/>
    </xf>
    <xf numFmtId="0" fontId="4" fillId="0" borderId="4" xfId="0" applyFont="1" applyBorder="1">
      <alignment vertical="center"/>
    </xf>
    <xf numFmtId="0" fontId="4" fillId="0" borderId="3" xfId="0" applyFont="1" applyBorder="1" applyAlignment="1">
      <alignment horizontal="center" vertical="center"/>
    </xf>
    <xf numFmtId="0" fontId="4" fillId="0" borderId="15" xfId="0" applyFont="1" applyBorder="1">
      <alignment vertical="center"/>
    </xf>
    <xf numFmtId="49" fontId="4" fillId="0" borderId="16" xfId="0" applyNumberFormat="1" applyFont="1" applyBorder="1" applyAlignment="1">
      <alignment horizontal="right" vertical="center"/>
    </xf>
    <xf numFmtId="0" fontId="4" fillId="0" borderId="5" xfId="0" applyFont="1" applyBorder="1" applyAlignment="1">
      <alignment horizontal="left" vertical="center"/>
    </xf>
    <xf numFmtId="0" fontId="4" fillId="0" borderId="7" xfId="0" applyFont="1" applyBorder="1">
      <alignment vertical="center"/>
    </xf>
    <xf numFmtId="0" fontId="4" fillId="0" borderId="5" xfId="0" applyFont="1" applyBorder="1">
      <alignment vertical="center"/>
    </xf>
    <xf numFmtId="0" fontId="4" fillId="0" borderId="2" xfId="0" applyFont="1" applyBorder="1" applyAlignment="1">
      <alignment horizontal="center" vertical="center"/>
    </xf>
    <xf numFmtId="0" fontId="4" fillId="0" borderId="16" xfId="0" applyFont="1" applyBorder="1">
      <alignment vertical="center"/>
    </xf>
    <xf numFmtId="0" fontId="4" fillId="0" borderId="1" xfId="0" applyFont="1" applyBorder="1">
      <alignment vertical="center"/>
    </xf>
    <xf numFmtId="0" fontId="4" fillId="0" borderId="25" xfId="0" applyFont="1" applyBorder="1">
      <alignment vertical="center"/>
    </xf>
    <xf numFmtId="0" fontId="4" fillId="0" borderId="26" xfId="0" applyFont="1" applyBorder="1" applyAlignment="1">
      <alignment horizontal="center" vertical="center"/>
    </xf>
    <xf numFmtId="0" fontId="4" fillId="0" borderId="19" xfId="0" applyFont="1" applyBorder="1">
      <alignment vertical="center"/>
    </xf>
    <xf numFmtId="0" fontId="4" fillId="0" borderId="21" xfId="0" applyFont="1" applyBorder="1" applyAlignment="1">
      <alignment horizontal="center" vertical="center"/>
    </xf>
    <xf numFmtId="49" fontId="4" fillId="0" borderId="0" xfId="0" applyNumberFormat="1" applyFont="1" applyAlignment="1">
      <alignment horizontal="right" vertical="center"/>
    </xf>
    <xf numFmtId="49" fontId="4" fillId="0" borderId="33" xfId="0" applyNumberFormat="1" applyFont="1" applyBorder="1" applyAlignment="1">
      <alignment horizontal="center" vertical="center"/>
    </xf>
    <xf numFmtId="0" fontId="4" fillId="0" borderId="26" xfId="0" applyFont="1" applyBorder="1" applyAlignment="1">
      <alignment vertical="center"/>
    </xf>
    <xf numFmtId="0" fontId="4" fillId="0" borderId="23" xfId="0" applyFont="1" applyBorder="1" applyAlignment="1">
      <alignment horizontal="left" vertical="center" shrinkToFit="1"/>
    </xf>
    <xf numFmtId="0" fontId="4" fillId="0" borderId="26" xfId="0" applyFont="1" applyBorder="1" applyAlignment="1">
      <alignment vertical="center" shrinkToFit="1"/>
    </xf>
    <xf numFmtId="176" fontId="4" fillId="0" borderId="24" xfId="0" applyNumberFormat="1" applyFont="1" applyBorder="1">
      <alignment vertical="center"/>
    </xf>
    <xf numFmtId="176" fontId="4" fillId="0" borderId="22" xfId="0" applyNumberFormat="1" applyFont="1" applyBorder="1" applyAlignment="1">
      <alignment horizontal="center" vertical="center"/>
    </xf>
    <xf numFmtId="176" fontId="4" fillId="0" borderId="9" xfId="1" applyNumberFormat="1" applyFont="1" applyBorder="1">
      <alignment vertical="center"/>
    </xf>
    <xf numFmtId="176" fontId="4" fillId="0" borderId="10" xfId="0" applyNumberFormat="1" applyFont="1" applyBorder="1" applyAlignment="1">
      <alignment horizontal="center" vertical="center"/>
    </xf>
    <xf numFmtId="176" fontId="4" fillId="0" borderId="37" xfId="1" applyNumberFormat="1" applyFont="1" applyBorder="1">
      <alignment vertical="center"/>
    </xf>
    <xf numFmtId="176" fontId="4" fillId="0" borderId="15" xfId="0" applyNumberFormat="1" applyFont="1" applyBorder="1">
      <alignment vertical="center"/>
    </xf>
    <xf numFmtId="176" fontId="4" fillId="0" borderId="3" xfId="0" applyNumberFormat="1" applyFont="1" applyBorder="1" applyAlignment="1">
      <alignment horizontal="center" vertical="center"/>
    </xf>
    <xf numFmtId="176" fontId="4" fillId="0" borderId="4" xfId="1" applyNumberFormat="1" applyFont="1" applyBorder="1">
      <alignment vertical="center"/>
    </xf>
    <xf numFmtId="176" fontId="4" fillId="0" borderId="15" xfId="1" applyNumberFormat="1" applyFont="1" applyBorder="1">
      <alignment vertical="center"/>
    </xf>
    <xf numFmtId="176" fontId="4" fillId="0" borderId="16" xfId="0" applyNumberFormat="1" applyFont="1" applyBorder="1">
      <alignment vertical="center"/>
    </xf>
    <xf numFmtId="176" fontId="4" fillId="0" borderId="41" xfId="0" applyNumberFormat="1" applyFont="1" applyBorder="1" applyAlignment="1">
      <alignment horizontal="center" vertical="center"/>
    </xf>
    <xf numFmtId="176" fontId="4" fillId="0" borderId="5" xfId="1" applyNumberFormat="1" applyFont="1" applyBorder="1">
      <alignment vertical="center"/>
    </xf>
    <xf numFmtId="176" fontId="4" fillId="0" borderId="2" xfId="0" applyNumberFormat="1" applyFont="1" applyBorder="1" applyAlignment="1">
      <alignment horizontal="center" vertical="center"/>
    </xf>
    <xf numFmtId="176" fontId="4" fillId="0" borderId="16" xfId="1" applyNumberFormat="1" applyFont="1" applyBorder="1">
      <alignment vertical="center"/>
    </xf>
    <xf numFmtId="176" fontId="4" fillId="0" borderId="33" xfId="0" applyNumberFormat="1" applyFont="1" applyBorder="1">
      <alignment vertical="center"/>
    </xf>
    <xf numFmtId="176" fontId="4" fillId="0" borderId="26" xfId="0" applyNumberFormat="1" applyFont="1" applyBorder="1" applyAlignment="1">
      <alignment horizontal="center" vertical="center"/>
    </xf>
    <xf numFmtId="176" fontId="4" fillId="0" borderId="25" xfId="1" applyNumberFormat="1" applyFont="1" applyBorder="1">
      <alignment vertical="center"/>
    </xf>
    <xf numFmtId="176" fontId="4" fillId="0" borderId="19" xfId="1" applyNumberFormat="1" applyFont="1" applyBorder="1">
      <alignment vertical="center"/>
    </xf>
    <xf numFmtId="176" fontId="4" fillId="0" borderId="21" xfId="0" applyNumberFormat="1" applyFont="1" applyBorder="1" applyAlignment="1">
      <alignment horizontal="center" vertical="center"/>
    </xf>
    <xf numFmtId="176" fontId="4" fillId="0" borderId="34" xfId="0" applyNumberFormat="1" applyFont="1" applyBorder="1">
      <alignment vertical="center"/>
    </xf>
    <xf numFmtId="176" fontId="4" fillId="0" borderId="35" xfId="0" applyNumberFormat="1" applyFont="1" applyBorder="1">
      <alignment vertical="center"/>
    </xf>
    <xf numFmtId="176" fontId="4" fillId="0" borderId="36" xfId="0" applyNumberFormat="1" applyFont="1" applyBorder="1">
      <alignment vertical="center"/>
    </xf>
    <xf numFmtId="0" fontId="10" fillId="0" borderId="0" xfId="0" applyFont="1">
      <alignment vertical="center"/>
    </xf>
    <xf numFmtId="38" fontId="10" fillId="0" borderId="0" xfId="1" applyFont="1">
      <alignment vertical="center"/>
    </xf>
    <xf numFmtId="0" fontId="6" fillId="0" borderId="0" xfId="0" applyFont="1" applyFill="1">
      <alignment vertical="center"/>
    </xf>
    <xf numFmtId="38" fontId="4" fillId="0" borderId="31" xfId="1" applyFont="1" applyBorder="1">
      <alignment vertical="center"/>
    </xf>
    <xf numFmtId="0" fontId="4" fillId="0" borderId="21" xfId="0" applyFont="1" applyBorder="1">
      <alignment vertical="center"/>
    </xf>
    <xf numFmtId="0" fontId="11" fillId="0" borderId="20" xfId="0" applyFont="1" applyBorder="1">
      <alignment vertical="center"/>
    </xf>
    <xf numFmtId="0" fontId="11" fillId="0" borderId="21" xfId="0" applyFont="1" applyBorder="1">
      <alignment vertical="center"/>
    </xf>
    <xf numFmtId="49" fontId="11" fillId="0" borderId="19" xfId="0" applyNumberFormat="1" applyFont="1" applyBorder="1" applyAlignment="1">
      <alignment horizontal="right" vertical="center"/>
    </xf>
    <xf numFmtId="49" fontId="4" fillId="0" borderId="19" xfId="0" applyNumberFormat="1" applyFont="1" applyBorder="1" applyAlignment="1">
      <alignment horizontal="right" vertical="center"/>
    </xf>
    <xf numFmtId="0" fontId="4" fillId="0" borderId="20" xfId="0" applyFont="1" applyBorder="1">
      <alignment vertical="center"/>
    </xf>
    <xf numFmtId="0" fontId="11" fillId="0" borderId="28" xfId="0" applyFont="1" applyBorder="1" applyAlignment="1">
      <alignment horizontal="center" vertical="center"/>
    </xf>
    <xf numFmtId="0" fontId="11" fillId="0" borderId="36" xfId="0" applyFont="1" applyBorder="1" applyAlignment="1">
      <alignment horizontal="center" vertical="center"/>
    </xf>
    <xf numFmtId="0" fontId="4" fillId="0" borderId="23" xfId="0" applyFont="1" applyBorder="1">
      <alignment vertical="center"/>
    </xf>
    <xf numFmtId="0" fontId="11" fillId="0" borderId="22" xfId="0" applyFont="1" applyBorder="1">
      <alignment vertical="center"/>
    </xf>
    <xf numFmtId="0" fontId="11" fillId="0" borderId="23" xfId="0" applyFont="1" applyBorder="1">
      <alignment vertical="center"/>
    </xf>
    <xf numFmtId="49" fontId="11" fillId="0" borderId="24" xfId="0" applyNumberFormat="1" applyFont="1" applyBorder="1" applyAlignment="1">
      <alignment horizontal="right" vertical="center"/>
    </xf>
    <xf numFmtId="0" fontId="4" fillId="0" borderId="34" xfId="0" applyFont="1" applyBorder="1">
      <alignment vertical="center"/>
    </xf>
    <xf numFmtId="38" fontId="4" fillId="0" borderId="29" xfId="1" applyFont="1" applyBorder="1">
      <alignment vertical="center"/>
    </xf>
    <xf numFmtId="0" fontId="4" fillId="0" borderId="22" xfId="0" applyFont="1" applyBorder="1">
      <alignment vertical="center"/>
    </xf>
    <xf numFmtId="0" fontId="11" fillId="0" borderId="3" xfId="0" applyFont="1" applyBorder="1">
      <alignment vertical="center"/>
    </xf>
    <xf numFmtId="0" fontId="11" fillId="0" borderId="4" xfId="0" applyFont="1" applyBorder="1">
      <alignment vertical="center"/>
    </xf>
    <xf numFmtId="49" fontId="11" fillId="0" borderId="15" xfId="0" applyNumberFormat="1" applyFont="1" applyBorder="1" applyAlignment="1">
      <alignment horizontal="right" vertical="center"/>
    </xf>
    <xf numFmtId="0" fontId="4" fillId="0" borderId="35" xfId="0" applyFont="1" applyBorder="1">
      <alignment vertical="center"/>
    </xf>
    <xf numFmtId="38" fontId="4" fillId="0" borderId="30" xfId="1" applyFont="1" applyBorder="1">
      <alignment vertical="center"/>
    </xf>
    <xf numFmtId="0" fontId="4" fillId="0" borderId="3" xfId="0" applyFont="1" applyBorder="1">
      <alignment vertical="center"/>
    </xf>
    <xf numFmtId="0" fontId="11" fillId="0" borderId="2" xfId="0" applyFont="1" applyBorder="1">
      <alignment vertical="center"/>
    </xf>
    <xf numFmtId="0" fontId="11" fillId="0" borderId="5" xfId="0" applyFont="1" applyBorder="1">
      <alignment vertical="center"/>
    </xf>
    <xf numFmtId="49" fontId="11" fillId="0" borderId="16" xfId="0" applyNumberFormat="1" applyFont="1" applyBorder="1" applyAlignment="1">
      <alignment horizontal="right" vertical="center"/>
    </xf>
    <xf numFmtId="0" fontId="4" fillId="0" borderId="36" xfId="0" applyFont="1" applyBorder="1">
      <alignment vertical="center"/>
    </xf>
    <xf numFmtId="38" fontId="4" fillId="0" borderId="27" xfId="1" applyFont="1" applyBorder="1">
      <alignment vertical="center"/>
    </xf>
    <xf numFmtId="49" fontId="4" fillId="0" borderId="33" xfId="0" applyNumberFormat="1" applyFont="1" applyBorder="1" applyAlignment="1">
      <alignment horizontal="right" vertical="center"/>
    </xf>
    <xf numFmtId="0" fontId="4" fillId="0" borderId="25" xfId="0" applyFont="1" applyFill="1" applyBorder="1">
      <alignment vertical="center"/>
    </xf>
    <xf numFmtId="0" fontId="11" fillId="0" borderId="26" xfId="0" applyFont="1" applyBorder="1">
      <alignment vertical="center"/>
    </xf>
    <xf numFmtId="0" fontId="11" fillId="0" borderId="25" xfId="0" applyFont="1" applyFill="1" applyBorder="1">
      <alignment vertical="center"/>
    </xf>
    <xf numFmtId="176" fontId="11" fillId="0" borderId="11" xfId="0" applyNumberFormat="1" applyFont="1" applyBorder="1">
      <alignment vertical="center"/>
    </xf>
    <xf numFmtId="49" fontId="11" fillId="0" borderId="33" xfId="0" applyNumberFormat="1" applyFont="1" applyBorder="1" applyAlignment="1">
      <alignment horizontal="right" vertical="center"/>
    </xf>
    <xf numFmtId="0" fontId="4" fillId="0" borderId="33" xfId="0" applyFont="1" applyBorder="1">
      <alignment vertical="center"/>
    </xf>
    <xf numFmtId="38" fontId="4" fillId="0" borderId="12" xfId="1" applyFont="1" applyBorder="1">
      <alignment vertical="center"/>
    </xf>
    <xf numFmtId="0" fontId="4" fillId="0" borderId="26" xfId="0" applyFont="1" applyBorder="1">
      <alignment vertical="center"/>
    </xf>
    <xf numFmtId="49" fontId="4" fillId="0" borderId="1" xfId="0" applyNumberFormat="1" applyFont="1" applyBorder="1" applyAlignment="1">
      <alignment horizontal="center" vertical="center"/>
    </xf>
    <xf numFmtId="49" fontId="4" fillId="0" borderId="0" xfId="0" applyNumberFormat="1" applyFont="1" applyBorder="1" applyAlignment="1">
      <alignment horizontal="center" vertical="center"/>
    </xf>
    <xf numFmtId="38" fontId="4" fillId="0" borderId="25" xfId="1" applyFont="1" applyBorder="1">
      <alignment vertical="center"/>
    </xf>
    <xf numFmtId="0" fontId="4" fillId="0" borderId="28" xfId="0" applyFont="1" applyBorder="1" applyAlignment="1">
      <alignment horizontal="center" vertical="center"/>
    </xf>
    <xf numFmtId="176" fontId="4" fillId="0" borderId="11" xfId="0" applyNumberFormat="1" applyFont="1" applyBorder="1">
      <alignment vertical="center"/>
    </xf>
    <xf numFmtId="176" fontId="11" fillId="0" borderId="19" xfId="0" applyNumberFormat="1" applyFont="1" applyBorder="1">
      <alignment vertical="center"/>
    </xf>
    <xf numFmtId="176" fontId="11" fillId="0" borderId="32" xfId="0" applyNumberFormat="1" applyFont="1" applyBorder="1">
      <alignment vertical="center"/>
    </xf>
    <xf numFmtId="176" fontId="4" fillId="0" borderId="32" xfId="0" applyNumberFormat="1" applyFont="1" applyBorder="1">
      <alignment vertical="center"/>
    </xf>
    <xf numFmtId="176" fontId="4" fillId="0" borderId="19" xfId="0" applyNumberFormat="1" applyFont="1" applyBorder="1">
      <alignment vertical="center"/>
    </xf>
    <xf numFmtId="0" fontId="4" fillId="0" borderId="36" xfId="0" applyFont="1" applyBorder="1" applyAlignment="1">
      <alignment horizontal="center" vertical="center"/>
    </xf>
    <xf numFmtId="0" fontId="11" fillId="0" borderId="25" xfId="0" applyFont="1" applyBorder="1">
      <alignment vertical="center"/>
    </xf>
    <xf numFmtId="176" fontId="11" fillId="0" borderId="42" xfId="0" applyNumberFormat="1" applyFont="1" applyBorder="1">
      <alignment vertical="center"/>
    </xf>
    <xf numFmtId="0" fontId="4" fillId="0" borderId="26" xfId="0" applyFont="1" applyBorder="1" applyAlignment="1">
      <alignment horizontal="center" vertical="center"/>
    </xf>
    <xf numFmtId="0" fontId="4" fillId="0" borderId="19" xfId="0" applyFont="1" applyBorder="1" applyAlignment="1">
      <alignment horizontal="center" vertical="center"/>
    </xf>
    <xf numFmtId="0" fontId="11" fillId="0" borderId="19" xfId="0" applyFont="1" applyBorder="1" applyAlignment="1">
      <alignment horizontal="center" vertical="center"/>
    </xf>
    <xf numFmtId="176" fontId="11" fillId="0" borderId="15" xfId="0" applyNumberFormat="1" applyFont="1" applyBorder="1">
      <alignment vertical="center"/>
    </xf>
    <xf numFmtId="176" fontId="11" fillId="0" borderId="9" xfId="1" applyNumberFormat="1" applyFont="1" applyBorder="1">
      <alignment vertical="center"/>
    </xf>
    <xf numFmtId="176" fontId="11" fillId="0" borderId="4" xfId="1" applyNumberFormat="1" applyFont="1" applyBorder="1">
      <alignment vertical="center"/>
    </xf>
    <xf numFmtId="176" fontId="11" fillId="0" borderId="5" xfId="1" applyNumberFormat="1" applyFont="1" applyBorder="1">
      <alignment vertical="center"/>
    </xf>
    <xf numFmtId="176" fontId="11" fillId="0" borderId="25" xfId="1" applyNumberFormat="1" applyFont="1" applyBorder="1">
      <alignment vertical="center"/>
    </xf>
    <xf numFmtId="176" fontId="11" fillId="0" borderId="33" xfId="0" applyNumberFormat="1" applyFont="1" applyBorder="1">
      <alignment vertical="center"/>
    </xf>
    <xf numFmtId="176" fontId="11" fillId="0" borderId="24" xfId="0" applyNumberFormat="1" applyFont="1" applyBorder="1">
      <alignment vertical="center"/>
    </xf>
    <xf numFmtId="176" fontId="11" fillId="0" borderId="34" xfId="0" applyNumberFormat="1" applyFont="1" applyBorder="1">
      <alignment vertical="center"/>
    </xf>
    <xf numFmtId="176" fontId="11" fillId="0" borderId="35" xfId="0" applyNumberFormat="1" applyFont="1" applyBorder="1">
      <alignment vertical="center"/>
    </xf>
    <xf numFmtId="177" fontId="11" fillId="0" borderId="21" xfId="0" applyNumberFormat="1" applyFont="1" applyBorder="1">
      <alignment vertical="center"/>
    </xf>
    <xf numFmtId="176" fontId="11" fillId="0" borderId="13" xfId="0" applyNumberFormat="1" applyFont="1" applyBorder="1">
      <alignment vertical="center"/>
    </xf>
    <xf numFmtId="176" fontId="11" fillId="0" borderId="20" xfId="1" applyNumberFormat="1" applyFont="1" applyBorder="1">
      <alignment vertical="center"/>
    </xf>
    <xf numFmtId="176" fontId="11" fillId="0" borderId="29" xfId="1" applyNumberFormat="1" applyFont="1" applyBorder="1">
      <alignment vertical="center"/>
    </xf>
    <xf numFmtId="176" fontId="11" fillId="0" borderId="30" xfId="1" applyNumberFormat="1" applyFont="1" applyBorder="1">
      <alignment vertical="center"/>
    </xf>
    <xf numFmtId="176" fontId="11" fillId="0" borderId="16" xfId="0" applyNumberFormat="1" applyFont="1" applyBorder="1">
      <alignment vertical="center"/>
    </xf>
    <xf numFmtId="176" fontId="11" fillId="0" borderId="27" xfId="1" applyNumberFormat="1" applyFont="1" applyBorder="1">
      <alignment vertical="center"/>
    </xf>
    <xf numFmtId="176" fontId="11" fillId="0" borderId="12" xfId="1" applyNumberFormat="1" applyFont="1" applyBorder="1">
      <alignment vertical="center"/>
    </xf>
    <xf numFmtId="176" fontId="4" fillId="0" borderId="31" xfId="1" applyNumberFormat="1" applyFont="1" applyBorder="1">
      <alignment vertical="center"/>
    </xf>
    <xf numFmtId="176" fontId="11" fillId="0" borderId="31" xfId="1" applyNumberFormat="1" applyFont="1" applyBorder="1">
      <alignment vertical="center"/>
    </xf>
    <xf numFmtId="176" fontId="4" fillId="0" borderId="20" xfId="1" applyNumberFormat="1" applyFont="1" applyBorder="1">
      <alignment vertical="center"/>
    </xf>
    <xf numFmtId="176" fontId="4" fillId="0" borderId="25" xfId="0" applyNumberFormat="1" applyFont="1" applyBorder="1">
      <alignment vertical="center"/>
    </xf>
    <xf numFmtId="176" fontId="11" fillId="0" borderId="25" xfId="0" applyNumberFormat="1" applyFont="1" applyBorder="1">
      <alignment vertical="center"/>
    </xf>
    <xf numFmtId="49" fontId="11" fillId="0" borderId="25" xfId="0" applyNumberFormat="1" applyFont="1" applyBorder="1" applyAlignment="1">
      <alignment horizontal="right" vertical="center"/>
    </xf>
    <xf numFmtId="176" fontId="11" fillId="0" borderId="22" xfId="0" applyNumberFormat="1" applyFont="1" applyBorder="1" applyAlignment="1">
      <alignment horizontal="center" vertical="center"/>
    </xf>
    <xf numFmtId="176" fontId="11" fillId="0" borderId="3" xfId="0" applyNumberFormat="1" applyFont="1" applyBorder="1" applyAlignment="1">
      <alignment horizontal="center" vertical="center"/>
    </xf>
    <xf numFmtId="176" fontId="11" fillId="0" borderId="41" xfId="0" applyNumberFormat="1" applyFont="1" applyBorder="1" applyAlignment="1">
      <alignment horizontal="center" vertical="center"/>
    </xf>
    <xf numFmtId="176" fontId="11" fillId="0" borderId="26" xfId="0" applyNumberFormat="1" applyFont="1" applyBorder="1" applyAlignment="1">
      <alignment horizontal="center" vertical="center"/>
    </xf>
    <xf numFmtId="0" fontId="4" fillId="0" borderId="26" xfId="0" applyFont="1" applyBorder="1" applyAlignment="1">
      <alignment horizontal="center" vertical="center"/>
    </xf>
    <xf numFmtId="176" fontId="11" fillId="0" borderId="10" xfId="0" applyNumberFormat="1" applyFont="1" applyBorder="1" applyAlignment="1">
      <alignment horizontal="center" vertical="center"/>
    </xf>
    <xf numFmtId="176" fontId="11" fillId="0" borderId="37" xfId="1" applyNumberFormat="1" applyFont="1" applyBorder="1">
      <alignment vertical="center"/>
    </xf>
    <xf numFmtId="176" fontId="11" fillId="0" borderId="2" xfId="0" applyNumberFormat="1" applyFont="1" applyBorder="1" applyAlignment="1">
      <alignment horizontal="center" vertical="center"/>
    </xf>
    <xf numFmtId="176" fontId="11" fillId="0" borderId="16" xfId="1" applyNumberFormat="1" applyFont="1" applyBorder="1">
      <alignment vertical="center"/>
    </xf>
    <xf numFmtId="176" fontId="11" fillId="0" borderId="19" xfId="1" applyNumberFormat="1" applyFont="1" applyBorder="1">
      <alignment vertical="center"/>
    </xf>
    <xf numFmtId="176" fontId="11" fillId="0" borderId="21" xfId="0" applyNumberFormat="1" applyFont="1" applyBorder="1" applyAlignment="1">
      <alignment horizontal="center" vertical="center"/>
    </xf>
    <xf numFmtId="176" fontId="11" fillId="0" borderId="36" xfId="0" applyNumberFormat="1" applyFont="1" applyBorder="1">
      <alignment vertical="center"/>
    </xf>
    <xf numFmtId="0" fontId="11" fillId="0" borderId="26" xfId="0" applyFont="1" applyFill="1" applyBorder="1">
      <alignment vertical="center"/>
    </xf>
    <xf numFmtId="49" fontId="11" fillId="0" borderId="23" xfId="0" applyNumberFormat="1" applyFont="1" applyBorder="1" applyAlignment="1">
      <alignment horizontal="right" vertical="center"/>
    </xf>
    <xf numFmtId="49" fontId="11" fillId="0" borderId="4" xfId="0" applyNumberFormat="1" applyFont="1" applyBorder="1" applyAlignment="1">
      <alignment horizontal="right" vertical="center"/>
    </xf>
    <xf numFmtId="49" fontId="11" fillId="0" borderId="5" xfId="0" applyNumberFormat="1" applyFont="1" applyBorder="1" applyAlignment="1">
      <alignment horizontal="right" vertical="center"/>
    </xf>
    <xf numFmtId="49" fontId="11" fillId="0" borderId="20" xfId="0" applyNumberFormat="1" applyFont="1" applyBorder="1" applyAlignment="1">
      <alignment horizontal="right" vertical="center"/>
    </xf>
    <xf numFmtId="0" fontId="10" fillId="0" borderId="0" xfId="0" applyFont="1" applyFill="1">
      <alignment vertical="center"/>
    </xf>
    <xf numFmtId="38" fontId="10" fillId="0" borderId="0" xfId="1" applyFont="1" applyFill="1">
      <alignment vertical="center"/>
    </xf>
    <xf numFmtId="176" fontId="4" fillId="0" borderId="29" xfId="1" applyNumberFormat="1" applyFont="1" applyBorder="1">
      <alignment vertical="center"/>
    </xf>
    <xf numFmtId="176" fontId="4" fillId="0" borderId="30" xfId="1" applyNumberFormat="1" applyFont="1" applyBorder="1">
      <alignment vertical="center"/>
    </xf>
    <xf numFmtId="176" fontId="4" fillId="0" borderId="27" xfId="1" applyNumberFormat="1" applyFont="1" applyBorder="1">
      <alignment vertical="center"/>
    </xf>
    <xf numFmtId="176" fontId="4" fillId="0" borderId="24" xfId="1" applyNumberFormat="1" applyFont="1" applyBorder="1">
      <alignment vertical="center"/>
    </xf>
    <xf numFmtId="0" fontId="4" fillId="0" borderId="0" xfId="0" applyFont="1" applyFill="1">
      <alignment vertical="center"/>
    </xf>
    <xf numFmtId="0" fontId="4" fillId="0" borderId="2" xfId="0" applyFont="1" applyBorder="1">
      <alignment vertical="center"/>
    </xf>
    <xf numFmtId="0" fontId="4" fillId="2" borderId="0" xfId="0" applyFont="1" applyFill="1">
      <alignment vertical="center"/>
    </xf>
    <xf numFmtId="0" fontId="4" fillId="0" borderId="0" xfId="0" applyFont="1" applyAlignment="1">
      <alignment vertical="center"/>
    </xf>
    <xf numFmtId="0" fontId="4" fillId="3" borderId="0" xfId="0" applyFont="1" applyFill="1">
      <alignment vertical="center"/>
    </xf>
    <xf numFmtId="0" fontId="4" fillId="3" borderId="0" xfId="0" applyFont="1" applyFill="1" applyAlignment="1">
      <alignment horizontal="left" vertical="center"/>
    </xf>
    <xf numFmtId="56" fontId="4" fillId="3" borderId="0" xfId="0" applyNumberFormat="1" applyFont="1" applyFill="1" applyAlignment="1">
      <alignment horizontal="left" vertical="center"/>
    </xf>
    <xf numFmtId="0" fontId="4" fillId="3" borderId="0" xfId="0" applyFont="1" applyFill="1" applyAlignment="1">
      <alignment vertical="center"/>
    </xf>
    <xf numFmtId="38" fontId="4" fillId="3" borderId="0" xfId="1" applyFont="1" applyFill="1">
      <alignment vertical="center"/>
    </xf>
    <xf numFmtId="0" fontId="10" fillId="4" borderId="0" xfId="0" applyFont="1" applyFill="1">
      <alignment vertical="center"/>
    </xf>
    <xf numFmtId="0" fontId="6" fillId="4" borderId="0" xfId="0" applyFont="1" applyFill="1">
      <alignment vertical="center"/>
    </xf>
    <xf numFmtId="38" fontId="10" fillId="4" borderId="0" xfId="1" applyFont="1" applyFill="1">
      <alignment vertical="center"/>
    </xf>
    <xf numFmtId="0" fontId="4" fillId="4" borderId="0" xfId="0" applyFont="1" applyFill="1">
      <alignment vertical="center"/>
    </xf>
    <xf numFmtId="0" fontId="4" fillId="4" borderId="0" xfId="0" applyFont="1" applyFill="1" applyAlignment="1">
      <alignment horizontal="left" vertical="center"/>
    </xf>
    <xf numFmtId="176" fontId="4" fillId="0" borderId="23" xfId="1" applyNumberFormat="1" applyFont="1" applyBorder="1">
      <alignment vertical="center"/>
    </xf>
    <xf numFmtId="178" fontId="4" fillId="0" borderId="33" xfId="0" applyNumberFormat="1" applyFont="1" applyBorder="1">
      <alignment vertical="center"/>
    </xf>
    <xf numFmtId="178" fontId="4" fillId="0" borderId="19" xfId="0" applyNumberFormat="1" applyFont="1" applyBorder="1">
      <alignment vertical="center"/>
    </xf>
    <xf numFmtId="178" fontId="4" fillId="0" borderId="19" xfId="1" applyNumberFormat="1" applyFont="1" applyBorder="1">
      <alignment vertical="center"/>
    </xf>
    <xf numFmtId="178" fontId="4" fillId="0" borderId="25" xfId="1" applyNumberFormat="1" applyFont="1" applyBorder="1">
      <alignment vertical="center"/>
    </xf>
    <xf numFmtId="0" fontId="4" fillId="3" borderId="0" xfId="0" applyFont="1" applyFill="1" applyAlignment="1">
      <alignment horizontal="left" vertical="center"/>
    </xf>
    <xf numFmtId="0" fontId="16" fillId="5" borderId="0" xfId="0" applyFont="1" applyFill="1">
      <alignment vertical="center"/>
    </xf>
    <xf numFmtId="0" fontId="16" fillId="5" borderId="0" xfId="0" applyFont="1" applyFill="1" applyAlignment="1">
      <alignment horizontal="left" vertical="center"/>
    </xf>
    <xf numFmtId="0" fontId="5" fillId="5" borderId="0" xfId="0" applyFont="1" applyFill="1">
      <alignment vertical="center"/>
    </xf>
    <xf numFmtId="0" fontId="4" fillId="5" borderId="0" xfId="0" applyFont="1" applyFill="1">
      <alignment vertical="center"/>
    </xf>
    <xf numFmtId="0" fontId="4" fillId="5" borderId="0" xfId="0" applyFont="1" applyFill="1" applyAlignment="1">
      <alignment horizontal="left" vertical="center"/>
    </xf>
    <xf numFmtId="0" fontId="4" fillId="0" borderId="19" xfId="0" applyFont="1" applyBorder="1" applyAlignment="1">
      <alignment horizontal="center" vertical="center"/>
    </xf>
    <xf numFmtId="0" fontId="11" fillId="0" borderId="19" xfId="0" applyFont="1" applyBorder="1" applyAlignment="1">
      <alignment horizontal="center" vertical="center"/>
    </xf>
    <xf numFmtId="0" fontId="15" fillId="5" borderId="0" xfId="0" applyFont="1" applyFill="1">
      <alignment vertical="center"/>
    </xf>
    <xf numFmtId="0" fontId="17" fillId="5" borderId="0" xfId="0" applyFont="1" applyFill="1">
      <alignment vertical="center"/>
    </xf>
    <xf numFmtId="38" fontId="17" fillId="5" borderId="0" xfId="1" applyFont="1" applyFill="1">
      <alignment vertical="center"/>
    </xf>
    <xf numFmtId="38" fontId="15" fillId="5" borderId="0" xfId="1" applyFont="1" applyFill="1">
      <alignment vertical="center"/>
    </xf>
    <xf numFmtId="0" fontId="7" fillId="5" borderId="0" xfId="0" applyFont="1" applyFill="1" applyAlignment="1">
      <alignment vertical="center" wrapText="1"/>
    </xf>
    <xf numFmtId="0" fontId="18" fillId="5" borderId="0" xfId="0" applyFont="1" applyFill="1">
      <alignment vertical="center"/>
    </xf>
    <xf numFmtId="38" fontId="18" fillId="5" borderId="0" xfId="1" applyFont="1" applyFill="1">
      <alignment vertical="center"/>
    </xf>
    <xf numFmtId="178" fontId="4" fillId="0" borderId="35" xfId="1" applyNumberFormat="1" applyFont="1" applyBorder="1">
      <alignment vertical="center"/>
    </xf>
    <xf numFmtId="178" fontId="4" fillId="0" borderId="30" xfId="1" applyNumberFormat="1" applyFont="1" applyBorder="1">
      <alignment vertical="center"/>
    </xf>
    <xf numFmtId="178" fontId="11" fillId="0" borderId="3" xfId="1" applyNumberFormat="1" applyFont="1" applyBorder="1">
      <alignment vertical="center"/>
    </xf>
    <xf numFmtId="178" fontId="11" fillId="0" borderId="22" xfId="1" applyNumberFormat="1" applyFont="1" applyBorder="1">
      <alignment vertical="center"/>
    </xf>
    <xf numFmtId="38" fontId="11" fillId="0" borderId="22" xfId="1" applyFont="1" applyBorder="1">
      <alignment vertical="center"/>
    </xf>
    <xf numFmtId="38" fontId="4" fillId="0" borderId="23" xfId="1" applyFont="1" applyBorder="1">
      <alignment vertical="center"/>
    </xf>
    <xf numFmtId="38" fontId="4" fillId="0" borderId="22" xfId="1" applyFont="1" applyBorder="1">
      <alignment vertical="center"/>
    </xf>
    <xf numFmtId="38" fontId="11" fillId="0" borderId="3" xfId="1" applyFont="1" applyBorder="1">
      <alignment vertical="center"/>
    </xf>
    <xf numFmtId="38" fontId="4" fillId="0" borderId="34" xfId="1" applyFont="1" applyBorder="1">
      <alignment vertical="center"/>
    </xf>
    <xf numFmtId="38" fontId="4" fillId="0" borderId="4" xfId="1" applyFont="1" applyBorder="1">
      <alignment vertical="center"/>
    </xf>
    <xf numFmtId="38" fontId="4" fillId="0" borderId="3" xfId="1" applyFont="1" applyBorder="1">
      <alignment vertical="center"/>
    </xf>
    <xf numFmtId="38" fontId="4" fillId="0" borderId="35" xfId="1" applyFont="1" applyBorder="1">
      <alignment vertical="center"/>
    </xf>
    <xf numFmtId="178" fontId="11" fillId="0" borderId="2" xfId="1" applyNumberFormat="1" applyFont="1" applyBorder="1">
      <alignment vertical="center"/>
    </xf>
    <xf numFmtId="38" fontId="11" fillId="0" borderId="2" xfId="1" applyFont="1" applyBorder="1">
      <alignment vertical="center"/>
    </xf>
    <xf numFmtId="38" fontId="4" fillId="0" borderId="2" xfId="1" applyFont="1" applyBorder="1">
      <alignment vertical="center"/>
    </xf>
    <xf numFmtId="38" fontId="4" fillId="0" borderId="36" xfId="1" applyFont="1" applyBorder="1">
      <alignment vertical="center"/>
    </xf>
    <xf numFmtId="178" fontId="11" fillId="0" borderId="33" xfId="1" applyNumberFormat="1" applyFont="1" applyBorder="1">
      <alignment vertical="center"/>
    </xf>
    <xf numFmtId="178" fontId="11" fillId="0" borderId="12" xfId="1" applyNumberFormat="1" applyFont="1" applyBorder="1">
      <alignment vertical="center"/>
    </xf>
    <xf numFmtId="178" fontId="11" fillId="0" borderId="26" xfId="1" applyNumberFormat="1" applyFont="1" applyBorder="1">
      <alignment vertical="center"/>
    </xf>
    <xf numFmtId="178" fontId="11" fillId="0" borderId="13" xfId="1" applyNumberFormat="1" applyFont="1" applyBorder="1">
      <alignment vertical="center"/>
    </xf>
    <xf numFmtId="178" fontId="11" fillId="0" borderId="25" xfId="1" applyNumberFormat="1" applyFont="1" applyBorder="1">
      <alignment vertical="center"/>
    </xf>
    <xf numFmtId="178" fontId="11" fillId="0" borderId="25" xfId="1" applyNumberFormat="1" applyFont="1" applyFill="1" applyBorder="1">
      <alignment vertical="center"/>
    </xf>
    <xf numFmtId="178" fontId="11" fillId="0" borderId="11" xfId="1" applyNumberFormat="1" applyFont="1" applyBorder="1">
      <alignment vertical="center"/>
    </xf>
    <xf numFmtId="178" fontId="11" fillId="0" borderId="26" xfId="1" applyNumberFormat="1" applyFont="1" applyFill="1" applyBorder="1">
      <alignment vertical="center"/>
    </xf>
    <xf numFmtId="38" fontId="4" fillId="0" borderId="11" xfId="1" applyFont="1" applyBorder="1">
      <alignment vertical="center"/>
    </xf>
    <xf numFmtId="38" fontId="11" fillId="0" borderId="26" xfId="1" applyFont="1" applyBorder="1">
      <alignment vertical="center"/>
    </xf>
    <xf numFmtId="38" fontId="4" fillId="0" borderId="26" xfId="1" applyFont="1" applyBorder="1">
      <alignment vertical="center"/>
    </xf>
    <xf numFmtId="38" fontId="11" fillId="0" borderId="13" xfId="1" applyFont="1" applyBorder="1">
      <alignment vertical="center"/>
    </xf>
    <xf numFmtId="38" fontId="11" fillId="0" borderId="25" xfId="1" applyFont="1" applyBorder="1">
      <alignment vertical="center"/>
    </xf>
    <xf numFmtId="38" fontId="11" fillId="0" borderId="33" xfId="1" applyFont="1" applyBorder="1">
      <alignment vertical="center"/>
    </xf>
    <xf numFmtId="38" fontId="11" fillId="0" borderId="12" xfId="1" applyFont="1" applyBorder="1">
      <alignment vertical="center"/>
    </xf>
    <xf numFmtId="38" fontId="4" fillId="0" borderId="33" xfId="1" applyFont="1" applyBorder="1">
      <alignment vertical="center"/>
    </xf>
    <xf numFmtId="178" fontId="4" fillId="0" borderId="31" xfId="1" applyNumberFormat="1" applyFont="1" applyBorder="1">
      <alignment vertical="center"/>
    </xf>
    <xf numFmtId="178" fontId="4" fillId="0" borderId="21" xfId="1" applyNumberFormat="1" applyFont="1" applyBorder="1">
      <alignment vertical="center"/>
    </xf>
    <xf numFmtId="178" fontId="11" fillId="0" borderId="32" xfId="1" applyNumberFormat="1" applyFont="1" applyBorder="1">
      <alignment vertical="center"/>
    </xf>
    <xf numFmtId="178" fontId="11" fillId="0" borderId="20" xfId="1" applyNumberFormat="1" applyFont="1" applyBorder="1">
      <alignment vertical="center"/>
    </xf>
    <xf numFmtId="178" fontId="11" fillId="0" borderId="19" xfId="1" applyNumberFormat="1" applyFont="1" applyBorder="1">
      <alignment vertical="center"/>
    </xf>
    <xf numFmtId="178" fontId="11" fillId="0" borderId="31" xfId="1" applyNumberFormat="1" applyFont="1" applyBorder="1">
      <alignment vertical="center"/>
    </xf>
    <xf numFmtId="178" fontId="11" fillId="0" borderId="21" xfId="1" applyNumberFormat="1" applyFont="1" applyBorder="1">
      <alignment vertical="center"/>
    </xf>
    <xf numFmtId="178" fontId="11" fillId="0" borderId="42" xfId="1" applyNumberFormat="1" applyFont="1" applyBorder="1">
      <alignment vertical="center"/>
    </xf>
    <xf numFmtId="38" fontId="11" fillId="0" borderId="19" xfId="1" applyFont="1" applyBorder="1">
      <alignment vertical="center"/>
    </xf>
    <xf numFmtId="38" fontId="11" fillId="0" borderId="31" xfId="1" applyFont="1" applyBorder="1">
      <alignment vertical="center"/>
    </xf>
    <xf numFmtId="38" fontId="11" fillId="0" borderId="21" xfId="1" applyFont="1" applyBorder="1">
      <alignment vertical="center"/>
    </xf>
    <xf numFmtId="38" fontId="4" fillId="0" borderId="32" xfId="1" applyFont="1" applyBorder="1">
      <alignment vertical="center"/>
    </xf>
    <xf numFmtId="38" fontId="4" fillId="0" borderId="20" xfId="1" applyFont="1" applyBorder="1">
      <alignment vertical="center"/>
    </xf>
    <xf numFmtId="38" fontId="4" fillId="0" borderId="19" xfId="1" applyFont="1" applyBorder="1">
      <alignment vertical="center"/>
    </xf>
    <xf numFmtId="38" fontId="4" fillId="0" borderId="21" xfId="1" applyFont="1" applyBorder="1">
      <alignment vertical="center"/>
    </xf>
    <xf numFmtId="38" fontId="11" fillId="0" borderId="42" xfId="1" applyFont="1" applyBorder="1">
      <alignment vertical="center"/>
    </xf>
    <xf numFmtId="38" fontId="11" fillId="0" borderId="20" xfId="1" applyFont="1" applyBorder="1">
      <alignment vertical="center"/>
    </xf>
    <xf numFmtId="38" fontId="11" fillId="0" borderId="32" xfId="1" applyFont="1" applyBorder="1">
      <alignment vertical="center"/>
    </xf>
    <xf numFmtId="178" fontId="4" fillId="0" borderId="33" xfId="1" applyNumberFormat="1" applyFont="1" applyBorder="1">
      <alignment vertical="center"/>
    </xf>
    <xf numFmtId="178" fontId="4" fillId="0" borderId="26" xfId="1" applyNumberFormat="1" applyFont="1" applyBorder="1">
      <alignment vertical="center"/>
    </xf>
    <xf numFmtId="176" fontId="4" fillId="0" borderId="9" xfId="1" applyNumberFormat="1" applyFont="1" applyFill="1" applyBorder="1">
      <alignment vertical="center"/>
    </xf>
    <xf numFmtId="176" fontId="4" fillId="0" borderId="4" xfId="1" applyNumberFormat="1" applyFont="1" applyFill="1" applyBorder="1">
      <alignment vertical="center"/>
    </xf>
    <xf numFmtId="176" fontId="4" fillId="0" borderId="5" xfId="1" applyNumberFormat="1" applyFont="1" applyFill="1" applyBorder="1">
      <alignment vertical="center"/>
    </xf>
    <xf numFmtId="56" fontId="11" fillId="3" borderId="0" xfId="0" applyNumberFormat="1" applyFont="1" applyFill="1" applyAlignment="1">
      <alignment horizontal="left" vertical="center"/>
    </xf>
    <xf numFmtId="0" fontId="10" fillId="6" borderId="0" xfId="0" applyFont="1" applyFill="1">
      <alignment vertical="center"/>
    </xf>
    <xf numFmtId="0" fontId="11" fillId="6" borderId="0" xfId="0" applyFont="1" applyFill="1">
      <alignment vertical="center"/>
    </xf>
    <xf numFmtId="56" fontId="11" fillId="6" borderId="0" xfId="0" applyNumberFormat="1" applyFont="1" applyFill="1" applyAlignment="1">
      <alignment horizontal="left" vertical="center"/>
    </xf>
    <xf numFmtId="0" fontId="11" fillId="0" borderId="0" xfId="0" applyFont="1" applyFill="1">
      <alignment vertical="center"/>
    </xf>
    <xf numFmtId="0" fontId="6" fillId="7" borderId="0" xfId="0" applyFont="1" applyFill="1">
      <alignment vertical="center"/>
    </xf>
    <xf numFmtId="0" fontId="4" fillId="0" borderId="0" xfId="0" applyFont="1" applyAlignment="1">
      <alignment vertical="center" wrapText="1"/>
    </xf>
    <xf numFmtId="56" fontId="19" fillId="3" borderId="0" xfId="0" applyNumberFormat="1" applyFont="1" applyFill="1" applyAlignment="1">
      <alignment horizontal="left" vertical="center"/>
    </xf>
    <xf numFmtId="0" fontId="3" fillId="0" borderId="0" xfId="0" applyFont="1" applyAlignment="1">
      <alignment horizontal="center" vertical="center"/>
    </xf>
    <xf numFmtId="0" fontId="6" fillId="6" borderId="0" xfId="0" applyFont="1" applyFill="1">
      <alignment vertical="center"/>
    </xf>
    <xf numFmtId="38" fontId="6" fillId="6" borderId="0" xfId="1" applyFont="1" applyFill="1">
      <alignment vertical="center"/>
    </xf>
    <xf numFmtId="0" fontId="20" fillId="0" borderId="0" xfId="0" applyFont="1" applyFill="1">
      <alignment vertical="center"/>
    </xf>
    <xf numFmtId="0" fontId="11" fillId="6" borderId="0" xfId="0" applyFont="1" applyFill="1" applyAlignment="1">
      <alignment horizontal="left" vertical="center"/>
    </xf>
    <xf numFmtId="0" fontId="7" fillId="5" borderId="0" xfId="0" applyFont="1" applyFill="1" applyAlignment="1">
      <alignment horizontal="left" vertical="center" wrapText="1"/>
    </xf>
    <xf numFmtId="0" fontId="16" fillId="5" borderId="44" xfId="0" applyFont="1" applyFill="1" applyBorder="1">
      <alignment vertical="center"/>
    </xf>
    <xf numFmtId="0" fontId="11" fillId="6" borderId="44" xfId="0" applyFont="1" applyFill="1" applyBorder="1">
      <alignment vertical="center"/>
    </xf>
    <xf numFmtId="0" fontId="7" fillId="5" borderId="44" xfId="0" applyFont="1" applyFill="1" applyBorder="1" applyAlignment="1">
      <alignment vertical="center" wrapText="1"/>
    </xf>
    <xf numFmtId="0" fontId="4" fillId="5" borderId="44" xfId="0" applyFont="1" applyFill="1" applyBorder="1">
      <alignment vertical="center"/>
    </xf>
    <xf numFmtId="0" fontId="4" fillId="4" borderId="44" xfId="0" applyFont="1" applyFill="1" applyBorder="1">
      <alignment vertical="center"/>
    </xf>
    <xf numFmtId="0" fontId="4" fillId="8" borderId="0" xfId="0" applyFont="1" applyFill="1" applyAlignment="1">
      <alignment horizontal="center" vertical="center"/>
    </xf>
    <xf numFmtId="0" fontId="4" fillId="8" borderId="44" xfId="0" applyFont="1" applyFill="1" applyBorder="1" applyAlignment="1">
      <alignment horizontal="center" vertical="center"/>
    </xf>
    <xf numFmtId="0" fontId="11" fillId="8" borderId="0" xfId="0" applyFont="1" applyFill="1" applyAlignment="1">
      <alignment horizontal="left" vertical="center"/>
    </xf>
    <xf numFmtId="0" fontId="11" fillId="8" borderId="44" xfId="0" applyFont="1" applyFill="1" applyBorder="1">
      <alignment vertical="center"/>
    </xf>
    <xf numFmtId="0" fontId="4" fillId="8" borderId="0" xfId="0" applyFont="1" applyFill="1" applyAlignment="1">
      <alignment horizontal="left" vertical="center"/>
    </xf>
    <xf numFmtId="0" fontId="4" fillId="8" borderId="44" xfId="0" applyFont="1" applyFill="1" applyBorder="1">
      <alignment vertical="center"/>
    </xf>
    <xf numFmtId="0" fontId="4" fillId="8" borderId="0" xfId="0" applyFont="1" applyFill="1" applyAlignment="1">
      <alignment horizontal="left" vertical="center" wrapText="1"/>
    </xf>
    <xf numFmtId="0" fontId="4" fillId="8" borderId="44" xfId="0" applyFont="1" applyFill="1" applyBorder="1" applyAlignment="1">
      <alignment vertical="center" wrapText="1"/>
    </xf>
    <xf numFmtId="49" fontId="4" fillId="8" borderId="0" xfId="0" applyNumberFormat="1" applyFont="1" applyFill="1" applyAlignment="1">
      <alignment horizontal="left" vertical="center"/>
    </xf>
    <xf numFmtId="49" fontId="4" fillId="8" borderId="44" xfId="0" applyNumberFormat="1" applyFont="1" applyFill="1" applyBorder="1">
      <alignment vertical="center"/>
    </xf>
    <xf numFmtId="56" fontId="4" fillId="8" borderId="0" xfId="0" applyNumberFormat="1" applyFont="1" applyFill="1" applyAlignment="1">
      <alignment horizontal="left" vertical="center"/>
    </xf>
    <xf numFmtId="56" fontId="11" fillId="8" borderId="0" xfId="0" applyNumberFormat="1" applyFont="1" applyFill="1" applyAlignment="1">
      <alignment horizontal="left" vertical="center" shrinkToFit="1"/>
    </xf>
    <xf numFmtId="56" fontId="11" fillId="8" borderId="0" xfId="0" applyNumberFormat="1" applyFont="1" applyFill="1" applyAlignment="1">
      <alignment horizontal="left" vertical="center"/>
    </xf>
    <xf numFmtId="0" fontId="4" fillId="0" borderId="0" xfId="0" applyFont="1" applyAlignment="1">
      <alignment vertical="center" wrapText="1" shrinkToFit="1"/>
    </xf>
    <xf numFmtId="56" fontId="4" fillId="8" borderId="44" xfId="0" applyNumberFormat="1" applyFont="1" applyFill="1" applyBorder="1" applyAlignment="1">
      <alignment vertical="center" wrapText="1" shrinkToFit="1"/>
    </xf>
    <xf numFmtId="0" fontId="4" fillId="0" borderId="33"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33" xfId="0" applyFont="1" applyBorder="1" applyAlignment="1">
      <alignment horizontal="center" vertical="center"/>
    </xf>
    <xf numFmtId="0" fontId="4" fillId="0" borderId="26" xfId="0" applyFont="1" applyBorder="1" applyAlignment="1">
      <alignment horizontal="center" vertical="center"/>
    </xf>
    <xf numFmtId="0" fontId="4" fillId="0" borderId="11" xfId="0" applyFont="1" applyBorder="1" applyAlignment="1">
      <alignment horizontal="center" vertical="center"/>
    </xf>
    <xf numFmtId="0" fontId="4" fillId="0" borderId="25"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3" fillId="0" borderId="0" xfId="0" applyFont="1" applyAlignment="1">
      <alignment horizontal="center" vertical="center"/>
    </xf>
    <xf numFmtId="0" fontId="11" fillId="0" borderId="27" xfId="0" applyFont="1" applyBorder="1" applyAlignment="1">
      <alignment horizontal="center" vertical="center"/>
    </xf>
    <xf numFmtId="0" fontId="11" fillId="0" borderId="2" xfId="0" applyFont="1" applyBorder="1" applyAlignment="1">
      <alignment horizontal="center" vertical="center"/>
    </xf>
    <xf numFmtId="0" fontId="4" fillId="0" borderId="20"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2" fillId="0" borderId="0" xfId="0" applyFont="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4" fillId="0" borderId="23" xfId="0" applyFont="1" applyBorder="1" applyAlignment="1">
      <alignment horizontal="center" vertical="center"/>
    </xf>
    <xf numFmtId="0" fontId="4" fillId="0" borderId="22" xfId="0" applyFont="1" applyBorder="1" applyAlignment="1">
      <alignment horizontal="center" vertical="center"/>
    </xf>
    <xf numFmtId="0" fontId="4" fillId="0" borderId="27" xfId="0" applyFont="1" applyBorder="1" applyAlignment="1">
      <alignment horizontal="center" vertical="center"/>
    </xf>
    <xf numFmtId="0" fontId="11" fillId="0" borderId="5"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4" xfId="0" applyFont="1" applyBorder="1" applyAlignment="1">
      <alignment horizontal="center" vertical="center"/>
    </xf>
    <xf numFmtId="0" fontId="11" fillId="0" borderId="23" xfId="0" applyFont="1" applyBorder="1" applyAlignment="1">
      <alignment horizontal="center" vertical="center"/>
    </xf>
    <xf numFmtId="0" fontId="11" fillId="0" borderId="22" xfId="0" applyFont="1" applyBorder="1" applyAlignment="1">
      <alignment horizontal="center" vertical="center"/>
    </xf>
    <xf numFmtId="49" fontId="4" fillId="0" borderId="24"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4" fillId="0" borderId="22" xfId="0" applyNumberFormat="1" applyFont="1" applyBorder="1" applyAlignment="1">
      <alignment horizontal="center" vertical="center"/>
    </xf>
    <xf numFmtId="0" fontId="13" fillId="0" borderId="38" xfId="0" applyFont="1" applyBorder="1" applyAlignment="1">
      <alignment horizontal="center" vertical="center" textRotation="255" shrinkToFit="1"/>
    </xf>
    <xf numFmtId="0" fontId="13" fillId="0" borderId="39" xfId="0" applyFont="1" applyBorder="1" applyAlignment="1">
      <alignment horizontal="center" vertical="center" textRotation="255" shrinkToFit="1"/>
    </xf>
    <xf numFmtId="0" fontId="13" fillId="0" borderId="40" xfId="0" applyFont="1" applyBorder="1" applyAlignment="1">
      <alignment horizontal="center" vertical="center" textRotation="255" shrinkToFit="1"/>
    </xf>
    <xf numFmtId="0" fontId="11" fillId="0" borderId="43" xfId="0" applyFont="1" applyBorder="1" applyAlignment="1">
      <alignment horizontal="center" vertical="center"/>
    </xf>
    <xf numFmtId="0" fontId="4" fillId="0" borderId="33" xfId="0" applyFont="1" applyBorder="1" applyAlignment="1">
      <alignment vertical="center" wrapText="1"/>
    </xf>
    <xf numFmtId="0" fontId="4" fillId="0" borderId="25" xfId="0" applyFont="1" applyBorder="1" applyAlignment="1">
      <alignment vertical="center" wrapText="1"/>
    </xf>
    <xf numFmtId="0" fontId="4" fillId="0" borderId="26" xfId="0" applyFont="1" applyBorder="1" applyAlignment="1">
      <alignment vertical="center" wrapText="1"/>
    </xf>
    <xf numFmtId="0" fontId="0" fillId="0" borderId="26" xfId="0" applyBorder="1" applyAlignment="1">
      <alignment vertical="center" wrapText="1"/>
    </xf>
    <xf numFmtId="0" fontId="0" fillId="0" borderId="25" xfId="0" applyBorder="1" applyAlignment="1">
      <alignment vertical="center" wrapText="1"/>
    </xf>
    <xf numFmtId="0" fontId="4" fillId="0" borderId="0" xfId="0" applyFont="1" applyAlignment="1">
      <alignment vertical="center" wrapText="1"/>
    </xf>
    <xf numFmtId="0" fontId="9"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3FAC6-A414-4981-8AC3-E807B4C766DA}">
  <dimension ref="B1:J20"/>
  <sheetViews>
    <sheetView zoomScaleNormal="100" workbookViewId="0">
      <selection activeCell="B1" sqref="B1:H1"/>
    </sheetView>
  </sheetViews>
  <sheetFormatPr defaultRowHeight="13.5"/>
  <cols>
    <col min="1" max="1" width="3.625" style="1" customWidth="1"/>
    <col min="2" max="2" width="4.625" style="1" customWidth="1"/>
    <col min="3" max="3" width="25.5" style="1" customWidth="1"/>
    <col min="4" max="4" width="8.25" style="1" customWidth="1"/>
    <col min="5" max="5" width="17.375" style="1" customWidth="1"/>
    <col min="6" max="6" width="3.875" style="1" customWidth="1"/>
    <col min="7" max="7" width="17.375" style="1" customWidth="1"/>
    <col min="8" max="8" width="3.875" style="1" customWidth="1"/>
    <col min="9" max="16384" width="9" style="1"/>
  </cols>
  <sheetData>
    <row r="1" spans="2:10" ht="21">
      <c r="B1" s="295" t="s">
        <v>148</v>
      </c>
      <c r="C1" s="295"/>
      <c r="D1" s="295"/>
      <c r="E1" s="295"/>
      <c r="F1" s="295"/>
      <c r="G1" s="295"/>
      <c r="H1" s="295"/>
    </row>
    <row r="3" spans="2:10" ht="24.75" customHeight="1">
      <c r="B3" s="291" t="s">
        <v>0</v>
      </c>
      <c r="C3" s="292"/>
      <c r="D3" s="12" t="s">
        <v>1</v>
      </c>
      <c r="E3" s="293" t="s">
        <v>137</v>
      </c>
      <c r="F3" s="294"/>
      <c r="G3" s="289" t="s">
        <v>143</v>
      </c>
      <c r="H3" s="290"/>
    </row>
    <row r="4" spans="2:10" ht="29.25" customHeight="1">
      <c r="B4" s="13" t="s">
        <v>4</v>
      </c>
      <c r="C4" s="14" t="s">
        <v>22</v>
      </c>
      <c r="D4" s="15"/>
      <c r="E4" s="16"/>
      <c r="F4" s="17" t="s">
        <v>19</v>
      </c>
      <c r="G4" s="18"/>
      <c r="H4" s="17" t="s">
        <v>138</v>
      </c>
    </row>
    <row r="5" spans="2:10" ht="29.25" customHeight="1">
      <c r="B5" s="19" t="s">
        <v>3</v>
      </c>
      <c r="C5" s="20" t="s">
        <v>8</v>
      </c>
      <c r="D5" s="21"/>
      <c r="E5" s="22"/>
      <c r="F5" s="23" t="s">
        <v>19</v>
      </c>
      <c r="G5" s="24"/>
      <c r="H5" s="23" t="s">
        <v>138</v>
      </c>
    </row>
    <row r="6" spans="2:10" ht="29.25" customHeight="1">
      <c r="B6" s="19" t="s">
        <v>5</v>
      </c>
      <c r="C6" s="20" t="s">
        <v>126</v>
      </c>
      <c r="D6" s="21"/>
      <c r="E6" s="22"/>
      <c r="F6" s="23" t="s">
        <v>19</v>
      </c>
      <c r="G6" s="24"/>
      <c r="H6" s="23" t="s">
        <v>138</v>
      </c>
    </row>
    <row r="7" spans="2:10" ht="29.25" customHeight="1">
      <c r="B7" s="19" t="s">
        <v>6</v>
      </c>
      <c r="C7" s="20" t="s">
        <v>9</v>
      </c>
      <c r="D7" s="21"/>
      <c r="E7" s="22"/>
      <c r="F7" s="23" t="s">
        <v>19</v>
      </c>
      <c r="G7" s="24"/>
      <c r="H7" s="23" t="s">
        <v>138</v>
      </c>
    </row>
    <row r="8" spans="2:10" ht="29.25" customHeight="1">
      <c r="B8" s="19" t="s">
        <v>7</v>
      </c>
      <c r="C8" s="20" t="s">
        <v>10</v>
      </c>
      <c r="D8" s="21"/>
      <c r="E8" s="22"/>
      <c r="F8" s="23" t="s">
        <v>19</v>
      </c>
      <c r="G8" s="24"/>
      <c r="H8" s="23" t="s">
        <v>138</v>
      </c>
    </row>
    <row r="9" spans="2:10" ht="29.25" customHeight="1">
      <c r="B9" s="19" t="s">
        <v>13</v>
      </c>
      <c r="C9" s="20" t="s">
        <v>11</v>
      </c>
      <c r="D9" s="21"/>
      <c r="E9" s="22"/>
      <c r="F9" s="23" t="s">
        <v>19</v>
      </c>
      <c r="G9" s="24"/>
      <c r="H9" s="23" t="s">
        <v>138</v>
      </c>
    </row>
    <row r="10" spans="2:10" ht="29.25" customHeight="1">
      <c r="B10" s="25" t="s">
        <v>125</v>
      </c>
      <c r="C10" s="26" t="s">
        <v>12</v>
      </c>
      <c r="D10" s="27"/>
      <c r="E10" s="28"/>
      <c r="F10" s="29" t="s">
        <v>19</v>
      </c>
      <c r="G10" s="30"/>
      <c r="H10" s="29" t="s">
        <v>138</v>
      </c>
    </row>
    <row r="11" spans="2:10" ht="29.25" customHeight="1">
      <c r="B11" s="289" t="s">
        <v>136</v>
      </c>
      <c r="C11" s="292"/>
      <c r="D11" s="31"/>
      <c r="E11" s="32"/>
      <c r="F11" s="33" t="s">
        <v>135</v>
      </c>
      <c r="G11" s="34"/>
      <c r="H11" s="35" t="s">
        <v>138</v>
      </c>
    </row>
    <row r="12" spans="2:10">
      <c r="B12" s="36"/>
      <c r="C12" s="36"/>
    </row>
    <row r="13" spans="2:10" ht="55.5" customHeight="1">
      <c r="B13" s="37" t="s">
        <v>4</v>
      </c>
      <c r="C13" s="38" t="s">
        <v>22</v>
      </c>
      <c r="D13" s="286" t="s">
        <v>139</v>
      </c>
      <c r="E13" s="287"/>
      <c r="F13" s="287"/>
      <c r="G13" s="287"/>
      <c r="H13" s="288"/>
      <c r="I13" s="286" t="s">
        <v>128</v>
      </c>
      <c r="J13" s="288"/>
    </row>
    <row r="14" spans="2:10" ht="55.5" customHeight="1">
      <c r="B14" s="37" t="s">
        <v>3</v>
      </c>
      <c r="C14" s="38" t="s">
        <v>8</v>
      </c>
      <c r="D14" s="286" t="s">
        <v>14</v>
      </c>
      <c r="E14" s="287"/>
      <c r="F14" s="287"/>
      <c r="G14" s="287"/>
      <c r="H14" s="288"/>
      <c r="I14" s="286" t="s">
        <v>129</v>
      </c>
      <c r="J14" s="288"/>
    </row>
    <row r="15" spans="2:10" ht="55.5" customHeight="1">
      <c r="B15" s="37" t="s">
        <v>5</v>
      </c>
      <c r="C15" s="38" t="s">
        <v>126</v>
      </c>
      <c r="D15" s="286" t="s">
        <v>140</v>
      </c>
      <c r="E15" s="287"/>
      <c r="F15" s="287"/>
      <c r="G15" s="287"/>
      <c r="H15" s="288"/>
      <c r="I15" s="286" t="s">
        <v>130</v>
      </c>
      <c r="J15" s="288"/>
    </row>
    <row r="16" spans="2:10" ht="55.5" customHeight="1">
      <c r="B16" s="37" t="s">
        <v>6</v>
      </c>
      <c r="C16" s="38" t="s">
        <v>9</v>
      </c>
      <c r="D16" s="286" t="s">
        <v>15</v>
      </c>
      <c r="E16" s="287"/>
      <c r="F16" s="287"/>
      <c r="G16" s="287"/>
      <c r="H16" s="288"/>
      <c r="I16" s="286" t="s">
        <v>131</v>
      </c>
      <c r="J16" s="288"/>
    </row>
    <row r="17" spans="2:10" ht="55.5" customHeight="1">
      <c r="B17" s="37" t="s">
        <v>7</v>
      </c>
      <c r="C17" s="38" t="s">
        <v>10</v>
      </c>
      <c r="D17" s="286" t="s">
        <v>16</v>
      </c>
      <c r="E17" s="287"/>
      <c r="F17" s="287"/>
      <c r="G17" s="287"/>
      <c r="H17" s="288"/>
      <c r="I17" s="286" t="s">
        <v>132</v>
      </c>
      <c r="J17" s="288"/>
    </row>
    <row r="18" spans="2:10" ht="55.5" customHeight="1">
      <c r="B18" s="37" t="s">
        <v>13</v>
      </c>
      <c r="C18" s="38" t="s">
        <v>11</v>
      </c>
      <c r="D18" s="286" t="s">
        <v>141</v>
      </c>
      <c r="E18" s="287"/>
      <c r="F18" s="287"/>
      <c r="G18" s="287"/>
      <c r="H18" s="288"/>
      <c r="I18" s="286" t="s">
        <v>133</v>
      </c>
      <c r="J18" s="288"/>
    </row>
    <row r="19" spans="2:10" ht="55.5" customHeight="1">
      <c r="B19" s="37" t="s">
        <v>125</v>
      </c>
      <c r="C19" s="38" t="s">
        <v>12</v>
      </c>
      <c r="D19" s="286" t="s">
        <v>142</v>
      </c>
      <c r="E19" s="287"/>
      <c r="F19" s="287"/>
      <c r="G19" s="287"/>
      <c r="H19" s="288"/>
      <c r="I19" s="286" t="s">
        <v>134</v>
      </c>
      <c r="J19" s="288"/>
    </row>
    <row r="20" spans="2:10">
      <c r="B20" s="7"/>
      <c r="C20" s="7"/>
    </row>
  </sheetData>
  <mergeCells count="19">
    <mergeCell ref="B3:C3"/>
    <mergeCell ref="E3:F3"/>
    <mergeCell ref="B11:C11"/>
    <mergeCell ref="D17:H17"/>
    <mergeCell ref="B1:H1"/>
    <mergeCell ref="D19:H19"/>
    <mergeCell ref="I17:J17"/>
    <mergeCell ref="I18:J18"/>
    <mergeCell ref="I19:J19"/>
    <mergeCell ref="G3:H3"/>
    <mergeCell ref="I13:J13"/>
    <mergeCell ref="I14:J14"/>
    <mergeCell ref="I15:J15"/>
    <mergeCell ref="I16:J16"/>
    <mergeCell ref="D13:H13"/>
    <mergeCell ref="D14:H14"/>
    <mergeCell ref="D15:H15"/>
    <mergeCell ref="D16:H16"/>
    <mergeCell ref="D18:H18"/>
  </mergeCells>
  <phoneticPr fontId="1"/>
  <pageMargins left="0.7" right="0.24"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AC062-8E19-46E0-9D37-CAA51352D74F}">
  <sheetPr>
    <pageSetUpPr fitToPage="1"/>
  </sheetPr>
  <dimension ref="B1:L20"/>
  <sheetViews>
    <sheetView zoomScaleNormal="100" workbookViewId="0">
      <selection activeCell="F4" sqref="F4:F10"/>
    </sheetView>
  </sheetViews>
  <sheetFormatPr defaultRowHeight="13.5"/>
  <cols>
    <col min="1" max="1" width="3.625" style="1" customWidth="1"/>
    <col min="2" max="2" width="4.625" style="1" customWidth="1"/>
    <col min="3" max="3" width="23.625" style="1" customWidth="1"/>
    <col min="4" max="4" width="4.625" style="1" customWidth="1"/>
    <col min="5" max="5" width="3.625" style="1" customWidth="1"/>
    <col min="6" max="6" width="16.625" style="1" customWidth="1"/>
    <col min="7" max="7" width="3.625" style="1" customWidth="1"/>
    <col min="8" max="8" width="4.625" style="1" customWidth="1"/>
    <col min="9" max="9" width="3.625" style="1" customWidth="1"/>
    <col min="10" max="10" width="16.625" style="1" customWidth="1"/>
    <col min="11" max="11" width="3.625" style="1" customWidth="1"/>
    <col min="12" max="12" width="11.625" style="1" customWidth="1"/>
    <col min="13" max="16384" width="9" style="1"/>
  </cols>
  <sheetData>
    <row r="1" spans="2:12" ht="21">
      <c r="B1" s="295" t="s">
        <v>267</v>
      </c>
      <c r="C1" s="295"/>
      <c r="D1" s="295"/>
      <c r="E1" s="295"/>
      <c r="F1" s="295"/>
      <c r="G1" s="295"/>
      <c r="H1" s="295"/>
      <c r="I1" s="295"/>
      <c r="J1" s="295"/>
      <c r="K1" s="295"/>
    </row>
    <row r="3" spans="2:12" ht="24.75" customHeight="1">
      <c r="B3" s="291" t="s">
        <v>0</v>
      </c>
      <c r="C3" s="292"/>
      <c r="D3" s="289" t="s">
        <v>1</v>
      </c>
      <c r="E3" s="290"/>
      <c r="F3" s="293" t="s">
        <v>159</v>
      </c>
      <c r="G3" s="294"/>
      <c r="H3" s="289" t="s">
        <v>1</v>
      </c>
      <c r="I3" s="292"/>
      <c r="J3" s="289" t="s">
        <v>268</v>
      </c>
      <c r="K3" s="290"/>
    </row>
    <row r="4" spans="2:12" ht="29.25" customHeight="1">
      <c r="B4" s="13" t="s">
        <v>4</v>
      </c>
      <c r="C4" s="39" t="s">
        <v>22</v>
      </c>
      <c r="D4" s="41"/>
      <c r="E4" s="42" t="s">
        <v>152</v>
      </c>
      <c r="F4" s="43"/>
      <c r="G4" s="44" t="s">
        <v>19</v>
      </c>
      <c r="H4" s="41">
        <f>D4+'交際費7.9'!H4</f>
        <v>9</v>
      </c>
      <c r="I4" s="42" t="s">
        <v>152</v>
      </c>
      <c r="J4" s="45">
        <f>F4+'交際費7.9'!J4</f>
        <v>85000</v>
      </c>
      <c r="K4" s="44" t="s">
        <v>19</v>
      </c>
    </row>
    <row r="5" spans="2:12" ht="29.25" customHeight="1">
      <c r="B5" s="19" t="s">
        <v>3</v>
      </c>
      <c r="C5" s="20" t="s">
        <v>8</v>
      </c>
      <c r="D5" s="46"/>
      <c r="E5" s="47" t="s">
        <v>152</v>
      </c>
      <c r="F5" s="48"/>
      <c r="G5" s="47" t="s">
        <v>19</v>
      </c>
      <c r="H5" s="46">
        <f>D5+'交際費7.9'!H5</f>
        <v>2</v>
      </c>
      <c r="I5" s="47" t="s">
        <v>152</v>
      </c>
      <c r="J5" s="45">
        <f>F5+'交際費7.9'!J5</f>
        <v>23000</v>
      </c>
      <c r="K5" s="47" t="s">
        <v>19</v>
      </c>
    </row>
    <row r="6" spans="2:12" ht="29.25" customHeight="1">
      <c r="B6" s="19" t="s">
        <v>5</v>
      </c>
      <c r="C6" s="20" t="s">
        <v>126</v>
      </c>
      <c r="D6" s="46"/>
      <c r="E6" s="47" t="s">
        <v>152</v>
      </c>
      <c r="F6" s="48"/>
      <c r="G6" s="47" t="s">
        <v>19</v>
      </c>
      <c r="H6" s="46">
        <f>D6+'交際費7.9'!H6</f>
        <v>1</v>
      </c>
      <c r="I6" s="47" t="s">
        <v>152</v>
      </c>
      <c r="J6" s="45">
        <f>F6+'交際費7.9'!J6</f>
        <v>10000</v>
      </c>
      <c r="K6" s="47" t="s">
        <v>19</v>
      </c>
    </row>
    <row r="7" spans="2:12" ht="29.25" customHeight="1">
      <c r="B7" s="19" t="s">
        <v>6</v>
      </c>
      <c r="C7" s="20" t="s">
        <v>9</v>
      </c>
      <c r="D7" s="46"/>
      <c r="E7" s="47" t="s">
        <v>152</v>
      </c>
      <c r="F7" s="48"/>
      <c r="G7" s="47" t="s">
        <v>19</v>
      </c>
      <c r="H7" s="46">
        <f>D7+'交際費7.9'!H7</f>
        <v>10</v>
      </c>
      <c r="I7" s="47" t="s">
        <v>152</v>
      </c>
      <c r="J7" s="45">
        <f>F7+'交際費7.9'!J7</f>
        <v>149000</v>
      </c>
      <c r="K7" s="47" t="s">
        <v>19</v>
      </c>
    </row>
    <row r="8" spans="2:12" ht="29.25" customHeight="1">
      <c r="B8" s="19" t="s">
        <v>7</v>
      </c>
      <c r="C8" s="20" t="s">
        <v>10</v>
      </c>
      <c r="D8" s="46"/>
      <c r="E8" s="47" t="s">
        <v>152</v>
      </c>
      <c r="F8" s="48"/>
      <c r="G8" s="47" t="s">
        <v>19</v>
      </c>
      <c r="H8" s="46">
        <f>D8+'交際費7.9'!H8</f>
        <v>1</v>
      </c>
      <c r="I8" s="47" t="s">
        <v>152</v>
      </c>
      <c r="J8" s="45">
        <f>F8+'交際費7.9'!J8</f>
        <v>10000</v>
      </c>
      <c r="K8" s="47" t="s">
        <v>19</v>
      </c>
    </row>
    <row r="9" spans="2:12" ht="29.25" customHeight="1">
      <c r="B9" s="19" t="s">
        <v>13</v>
      </c>
      <c r="C9" s="20" t="s">
        <v>11</v>
      </c>
      <c r="D9" s="46"/>
      <c r="E9" s="47" t="s">
        <v>152</v>
      </c>
      <c r="F9" s="48"/>
      <c r="G9" s="47" t="s">
        <v>19</v>
      </c>
      <c r="H9" s="46">
        <f>D9+'交際費7.9'!H9</f>
        <v>0</v>
      </c>
      <c r="I9" s="47" t="s">
        <v>152</v>
      </c>
      <c r="J9" s="45">
        <f>F9+'交際費7.9'!J9</f>
        <v>0</v>
      </c>
      <c r="K9" s="47" t="s">
        <v>19</v>
      </c>
    </row>
    <row r="10" spans="2:12" ht="29.25" customHeight="1">
      <c r="B10" s="25" t="s">
        <v>125</v>
      </c>
      <c r="C10" s="26" t="s">
        <v>12</v>
      </c>
      <c r="D10" s="50"/>
      <c r="E10" s="51" t="s">
        <v>152</v>
      </c>
      <c r="F10" s="52"/>
      <c r="G10" s="53" t="s">
        <v>19</v>
      </c>
      <c r="H10" s="50">
        <f>D10+'交際費7.9'!H10</f>
        <v>0</v>
      </c>
      <c r="I10" s="51" t="s">
        <v>152</v>
      </c>
      <c r="J10" s="54">
        <f>F10+'交際費7.9'!J10</f>
        <v>0</v>
      </c>
      <c r="K10" s="53" t="s">
        <v>19</v>
      </c>
    </row>
    <row r="11" spans="2:12" ht="29.25" customHeight="1">
      <c r="B11" s="289" t="s">
        <v>136</v>
      </c>
      <c r="C11" s="292"/>
      <c r="D11" s="55">
        <f>SUM(D4:D10)</f>
        <v>0</v>
      </c>
      <c r="E11" s="56" t="s">
        <v>152</v>
      </c>
      <c r="F11" s="57">
        <f>SUM(F4:F10)</f>
        <v>0</v>
      </c>
      <c r="G11" s="56" t="s">
        <v>19</v>
      </c>
      <c r="H11" s="55">
        <f>SUM(H4:H10)</f>
        <v>23</v>
      </c>
      <c r="I11" s="56" t="s">
        <v>152</v>
      </c>
      <c r="J11" s="58">
        <f>SUM(J4:J10)</f>
        <v>277000</v>
      </c>
      <c r="K11" s="59" t="s">
        <v>19</v>
      </c>
    </row>
    <row r="12" spans="2:12">
      <c r="B12" s="36"/>
      <c r="C12" s="36"/>
    </row>
    <row r="13" spans="2:12" ht="55.5" customHeight="1">
      <c r="B13" s="37" t="s">
        <v>4</v>
      </c>
      <c r="C13" s="40" t="s">
        <v>22</v>
      </c>
      <c r="D13" s="325" t="s">
        <v>139</v>
      </c>
      <c r="E13" s="326"/>
      <c r="F13" s="326"/>
      <c r="G13" s="326"/>
      <c r="H13" s="326"/>
      <c r="I13" s="326"/>
      <c r="J13" s="326"/>
      <c r="K13" s="325" t="s">
        <v>128</v>
      </c>
      <c r="L13" s="327"/>
    </row>
    <row r="14" spans="2:12" ht="55.5" customHeight="1">
      <c r="B14" s="37" t="s">
        <v>3</v>
      </c>
      <c r="C14" s="38" t="s">
        <v>8</v>
      </c>
      <c r="D14" s="325" t="s">
        <v>14</v>
      </c>
      <c r="E14" s="326"/>
      <c r="F14" s="329"/>
      <c r="G14" s="329"/>
      <c r="H14" s="329"/>
      <c r="I14" s="329"/>
      <c r="J14" s="329"/>
      <c r="K14" s="325" t="s">
        <v>129</v>
      </c>
      <c r="L14" s="327"/>
    </row>
    <row r="15" spans="2:12" ht="55.5" customHeight="1">
      <c r="B15" s="37" t="s">
        <v>5</v>
      </c>
      <c r="C15" s="38" t="s">
        <v>126</v>
      </c>
      <c r="D15" s="325" t="s">
        <v>140</v>
      </c>
      <c r="E15" s="326"/>
      <c r="F15" s="329"/>
      <c r="G15" s="329"/>
      <c r="H15" s="329"/>
      <c r="I15" s="329"/>
      <c r="J15" s="329"/>
      <c r="K15" s="325" t="s">
        <v>130</v>
      </c>
      <c r="L15" s="327"/>
    </row>
    <row r="16" spans="2:12" ht="55.5" customHeight="1">
      <c r="B16" s="37" t="s">
        <v>6</v>
      </c>
      <c r="C16" s="38" t="s">
        <v>9</v>
      </c>
      <c r="D16" s="325" t="s">
        <v>15</v>
      </c>
      <c r="E16" s="326"/>
      <c r="F16" s="329"/>
      <c r="G16" s="329"/>
      <c r="H16" s="329"/>
      <c r="I16" s="329"/>
      <c r="J16" s="329"/>
      <c r="K16" s="325" t="s">
        <v>131</v>
      </c>
      <c r="L16" s="328"/>
    </row>
    <row r="17" spans="2:12" ht="55.5" customHeight="1">
      <c r="B17" s="37" t="s">
        <v>7</v>
      </c>
      <c r="C17" s="38" t="s">
        <v>10</v>
      </c>
      <c r="D17" s="325" t="s">
        <v>16</v>
      </c>
      <c r="E17" s="326"/>
      <c r="F17" s="329"/>
      <c r="G17" s="329"/>
      <c r="H17" s="329"/>
      <c r="I17" s="329"/>
      <c r="J17" s="329"/>
      <c r="K17" s="325" t="s">
        <v>132</v>
      </c>
      <c r="L17" s="328"/>
    </row>
    <row r="18" spans="2:12" ht="55.5" customHeight="1">
      <c r="B18" s="37" t="s">
        <v>13</v>
      </c>
      <c r="C18" s="38" t="s">
        <v>11</v>
      </c>
      <c r="D18" s="325" t="s">
        <v>141</v>
      </c>
      <c r="E18" s="326"/>
      <c r="F18" s="329"/>
      <c r="G18" s="329"/>
      <c r="H18" s="329"/>
      <c r="I18" s="329"/>
      <c r="J18" s="329"/>
      <c r="K18" s="325" t="s">
        <v>133</v>
      </c>
      <c r="L18" s="328"/>
    </row>
    <row r="19" spans="2:12" ht="55.5" customHeight="1">
      <c r="B19" s="37" t="s">
        <v>125</v>
      </c>
      <c r="C19" s="38" t="s">
        <v>12</v>
      </c>
      <c r="D19" s="325" t="s">
        <v>142</v>
      </c>
      <c r="E19" s="326"/>
      <c r="F19" s="326"/>
      <c r="G19" s="326"/>
      <c r="H19" s="326"/>
      <c r="I19" s="326"/>
      <c r="J19" s="327"/>
      <c r="K19" s="325" t="s">
        <v>134</v>
      </c>
      <c r="L19" s="328"/>
    </row>
    <row r="20" spans="2:12">
      <c r="B20" s="7"/>
      <c r="C20" s="7"/>
    </row>
  </sheetData>
  <mergeCells count="21">
    <mergeCell ref="D19:J19"/>
    <mergeCell ref="K19:L19"/>
    <mergeCell ref="D16:J16"/>
    <mergeCell ref="K16:L16"/>
    <mergeCell ref="D17:J17"/>
    <mergeCell ref="K17:L17"/>
    <mergeCell ref="D18:J18"/>
    <mergeCell ref="K18:L18"/>
    <mergeCell ref="D15:J15"/>
    <mergeCell ref="K15:L15"/>
    <mergeCell ref="B1:K1"/>
    <mergeCell ref="B3:C3"/>
    <mergeCell ref="D3:E3"/>
    <mergeCell ref="F3:G3"/>
    <mergeCell ref="H3:I3"/>
    <mergeCell ref="J3:K3"/>
    <mergeCell ref="B11:C11"/>
    <mergeCell ref="D13:J13"/>
    <mergeCell ref="K13:L13"/>
    <mergeCell ref="D14:J14"/>
    <mergeCell ref="K14:L14"/>
  </mergeCells>
  <phoneticPr fontId="1"/>
  <pageMargins left="0.39370078740157483" right="0.39370078740157483" top="0.74803149606299213" bottom="0.74803149606299213" header="0.31496062992125984" footer="0.31496062992125984"/>
  <pageSetup paperSize="9" scale="87"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443D5-FA7B-45B8-AF06-B1B65AC20567}">
  <sheetPr>
    <pageSetUpPr fitToPage="1"/>
  </sheetPr>
  <dimension ref="B1:L20"/>
  <sheetViews>
    <sheetView zoomScaleNormal="100" workbookViewId="0">
      <selection activeCell="F4" sqref="F4:F9"/>
    </sheetView>
  </sheetViews>
  <sheetFormatPr defaultRowHeight="13.5"/>
  <cols>
    <col min="1" max="1" width="3.625" style="1" customWidth="1"/>
    <col min="2" max="2" width="4.625" style="1" customWidth="1"/>
    <col min="3" max="3" width="23.625" style="1" customWidth="1"/>
    <col min="4" max="4" width="4.625" style="1" customWidth="1"/>
    <col min="5" max="5" width="3.625" style="1" customWidth="1"/>
    <col min="6" max="6" width="16.625" style="1" customWidth="1"/>
    <col min="7" max="7" width="3.625" style="1" customWidth="1"/>
    <col min="8" max="8" width="4.625" style="1" customWidth="1"/>
    <col min="9" max="9" width="3.625" style="1" customWidth="1"/>
    <col min="10" max="10" width="16.625" style="1" customWidth="1"/>
    <col min="11" max="11" width="3.625" style="1" customWidth="1"/>
    <col min="12" max="12" width="11.625" style="1" customWidth="1"/>
    <col min="13" max="16384" width="9" style="1"/>
  </cols>
  <sheetData>
    <row r="1" spans="2:12" ht="21">
      <c r="B1" s="295" t="s">
        <v>267</v>
      </c>
      <c r="C1" s="295"/>
      <c r="D1" s="295"/>
      <c r="E1" s="295"/>
      <c r="F1" s="295"/>
      <c r="G1" s="295"/>
      <c r="H1" s="295"/>
      <c r="I1" s="295"/>
      <c r="J1" s="295"/>
      <c r="K1" s="295"/>
    </row>
    <row r="3" spans="2:12" ht="24.75" customHeight="1">
      <c r="B3" s="291" t="s">
        <v>0</v>
      </c>
      <c r="C3" s="292"/>
      <c r="D3" s="289" t="s">
        <v>1</v>
      </c>
      <c r="E3" s="290"/>
      <c r="F3" s="293" t="s">
        <v>160</v>
      </c>
      <c r="G3" s="294"/>
      <c r="H3" s="289" t="s">
        <v>1</v>
      </c>
      <c r="I3" s="292"/>
      <c r="J3" s="289" t="s">
        <v>268</v>
      </c>
      <c r="K3" s="290"/>
    </row>
    <row r="4" spans="2:12" ht="29.25" customHeight="1">
      <c r="B4" s="13" t="s">
        <v>4</v>
      </c>
      <c r="C4" s="39" t="s">
        <v>22</v>
      </c>
      <c r="D4" s="41"/>
      <c r="E4" s="42" t="s">
        <v>152</v>
      </c>
      <c r="F4" s="43"/>
      <c r="G4" s="44" t="s">
        <v>19</v>
      </c>
      <c r="H4" s="41">
        <f>D4+'交際費7.10'!H4</f>
        <v>9</v>
      </c>
      <c r="I4" s="42" t="s">
        <v>152</v>
      </c>
      <c r="J4" s="45">
        <f>F4+'交際費7.10'!J4</f>
        <v>85000</v>
      </c>
      <c r="K4" s="44" t="s">
        <v>19</v>
      </c>
    </row>
    <row r="5" spans="2:12" ht="29.25" customHeight="1">
      <c r="B5" s="19" t="s">
        <v>3</v>
      </c>
      <c r="C5" s="20" t="s">
        <v>8</v>
      </c>
      <c r="D5" s="46"/>
      <c r="E5" s="47" t="s">
        <v>152</v>
      </c>
      <c r="F5" s="48"/>
      <c r="G5" s="47" t="s">
        <v>19</v>
      </c>
      <c r="H5" s="46">
        <f>D5+'交際費7.10'!H5</f>
        <v>2</v>
      </c>
      <c r="I5" s="47" t="s">
        <v>152</v>
      </c>
      <c r="J5" s="45">
        <f>F5+'交際費7.10'!J5</f>
        <v>23000</v>
      </c>
      <c r="K5" s="47" t="s">
        <v>19</v>
      </c>
    </row>
    <row r="6" spans="2:12" ht="29.25" customHeight="1">
      <c r="B6" s="19" t="s">
        <v>5</v>
      </c>
      <c r="C6" s="20" t="s">
        <v>126</v>
      </c>
      <c r="D6" s="46"/>
      <c r="E6" s="47" t="s">
        <v>152</v>
      </c>
      <c r="F6" s="48"/>
      <c r="G6" s="47" t="s">
        <v>19</v>
      </c>
      <c r="H6" s="46">
        <f>D6+'交際費7.10'!H6</f>
        <v>1</v>
      </c>
      <c r="I6" s="47" t="s">
        <v>152</v>
      </c>
      <c r="J6" s="45">
        <f>F6+'交際費7.10'!J6</f>
        <v>10000</v>
      </c>
      <c r="K6" s="47" t="s">
        <v>19</v>
      </c>
    </row>
    <row r="7" spans="2:12" ht="29.25" customHeight="1">
      <c r="B7" s="19" t="s">
        <v>6</v>
      </c>
      <c r="C7" s="20" t="s">
        <v>9</v>
      </c>
      <c r="D7" s="46"/>
      <c r="E7" s="47" t="s">
        <v>152</v>
      </c>
      <c r="F7" s="48"/>
      <c r="G7" s="47" t="s">
        <v>19</v>
      </c>
      <c r="H7" s="46">
        <f>D7+'交際費7.10'!H7</f>
        <v>10</v>
      </c>
      <c r="I7" s="47" t="s">
        <v>152</v>
      </c>
      <c r="J7" s="49">
        <f>F7+'交際費7.10'!J7</f>
        <v>149000</v>
      </c>
      <c r="K7" s="47" t="s">
        <v>19</v>
      </c>
    </row>
    <row r="8" spans="2:12" ht="29.25" customHeight="1">
      <c r="B8" s="19" t="s">
        <v>7</v>
      </c>
      <c r="C8" s="20" t="s">
        <v>10</v>
      </c>
      <c r="D8" s="46"/>
      <c r="E8" s="47" t="s">
        <v>152</v>
      </c>
      <c r="F8" s="48"/>
      <c r="G8" s="47" t="s">
        <v>19</v>
      </c>
      <c r="H8" s="46">
        <f>D8+'交際費7.10'!H8</f>
        <v>1</v>
      </c>
      <c r="I8" s="47" t="s">
        <v>152</v>
      </c>
      <c r="J8" s="49">
        <f>F8+'交際費7.10'!J8</f>
        <v>10000</v>
      </c>
      <c r="K8" s="47" t="s">
        <v>19</v>
      </c>
    </row>
    <row r="9" spans="2:12" ht="29.25" customHeight="1">
      <c r="B9" s="19" t="s">
        <v>13</v>
      </c>
      <c r="C9" s="20" t="s">
        <v>11</v>
      </c>
      <c r="D9" s="46"/>
      <c r="E9" s="47" t="s">
        <v>152</v>
      </c>
      <c r="F9" s="48"/>
      <c r="G9" s="47" t="s">
        <v>19</v>
      </c>
      <c r="H9" s="46">
        <f>D9+'交際費7.10'!H9</f>
        <v>0</v>
      </c>
      <c r="I9" s="47" t="s">
        <v>152</v>
      </c>
      <c r="J9" s="49">
        <f>F9+'交際費7.10'!J9</f>
        <v>0</v>
      </c>
      <c r="K9" s="47" t="s">
        <v>19</v>
      </c>
    </row>
    <row r="10" spans="2:12" ht="29.25" customHeight="1">
      <c r="B10" s="25" t="s">
        <v>125</v>
      </c>
      <c r="C10" s="26" t="s">
        <v>12</v>
      </c>
      <c r="D10" s="50"/>
      <c r="E10" s="51" t="s">
        <v>152</v>
      </c>
      <c r="F10" s="52"/>
      <c r="G10" s="53" t="s">
        <v>19</v>
      </c>
      <c r="H10" s="46">
        <f>D10+'交際費7.10'!H10</f>
        <v>0</v>
      </c>
      <c r="I10" s="51" t="s">
        <v>152</v>
      </c>
      <c r="J10" s="54">
        <f>F10+'交際費7.10'!J10</f>
        <v>0</v>
      </c>
      <c r="K10" s="53" t="s">
        <v>19</v>
      </c>
    </row>
    <row r="11" spans="2:12" ht="29.25" customHeight="1">
      <c r="B11" s="289" t="s">
        <v>136</v>
      </c>
      <c r="C11" s="292"/>
      <c r="D11" s="55">
        <f>SUM(D4:D10)</f>
        <v>0</v>
      </c>
      <c r="E11" s="56" t="s">
        <v>152</v>
      </c>
      <c r="F11" s="57">
        <f>SUM(F4:F10)</f>
        <v>0</v>
      </c>
      <c r="G11" s="56" t="s">
        <v>19</v>
      </c>
      <c r="H11" s="55">
        <f>SUM(H4:H10)</f>
        <v>23</v>
      </c>
      <c r="I11" s="56" t="s">
        <v>152</v>
      </c>
      <c r="J11" s="58">
        <f>SUM(J4:J10)</f>
        <v>277000</v>
      </c>
      <c r="K11" s="59" t="s">
        <v>19</v>
      </c>
    </row>
    <row r="12" spans="2:12">
      <c r="B12" s="36"/>
      <c r="C12" s="36"/>
    </row>
    <row r="13" spans="2:12" ht="55.5" customHeight="1">
      <c r="B13" s="37" t="s">
        <v>4</v>
      </c>
      <c r="C13" s="40" t="s">
        <v>22</v>
      </c>
      <c r="D13" s="325" t="s">
        <v>139</v>
      </c>
      <c r="E13" s="326"/>
      <c r="F13" s="326"/>
      <c r="G13" s="326"/>
      <c r="H13" s="326"/>
      <c r="I13" s="326"/>
      <c r="J13" s="326"/>
      <c r="K13" s="325" t="s">
        <v>128</v>
      </c>
      <c r="L13" s="327"/>
    </row>
    <row r="14" spans="2:12" ht="55.5" customHeight="1">
      <c r="B14" s="37" t="s">
        <v>3</v>
      </c>
      <c r="C14" s="38" t="s">
        <v>8</v>
      </c>
      <c r="D14" s="325" t="s">
        <v>14</v>
      </c>
      <c r="E14" s="326"/>
      <c r="F14" s="329"/>
      <c r="G14" s="329"/>
      <c r="H14" s="329"/>
      <c r="I14" s="329"/>
      <c r="J14" s="329"/>
      <c r="K14" s="325" t="s">
        <v>129</v>
      </c>
      <c r="L14" s="327"/>
    </row>
    <row r="15" spans="2:12" ht="55.5" customHeight="1">
      <c r="B15" s="37" t="s">
        <v>5</v>
      </c>
      <c r="C15" s="38" t="s">
        <v>126</v>
      </c>
      <c r="D15" s="325" t="s">
        <v>140</v>
      </c>
      <c r="E15" s="326"/>
      <c r="F15" s="329"/>
      <c r="G15" s="329"/>
      <c r="H15" s="329"/>
      <c r="I15" s="329"/>
      <c r="J15" s="329"/>
      <c r="K15" s="325" t="s">
        <v>130</v>
      </c>
      <c r="L15" s="327"/>
    </row>
    <row r="16" spans="2:12" ht="55.5" customHeight="1">
      <c r="B16" s="37" t="s">
        <v>6</v>
      </c>
      <c r="C16" s="38" t="s">
        <v>9</v>
      </c>
      <c r="D16" s="325" t="s">
        <v>15</v>
      </c>
      <c r="E16" s="326"/>
      <c r="F16" s="329"/>
      <c r="G16" s="329"/>
      <c r="H16" s="329"/>
      <c r="I16" s="329"/>
      <c r="J16" s="329"/>
      <c r="K16" s="325" t="s">
        <v>131</v>
      </c>
      <c r="L16" s="328"/>
    </row>
    <row r="17" spans="2:12" ht="55.5" customHeight="1">
      <c r="B17" s="37" t="s">
        <v>7</v>
      </c>
      <c r="C17" s="38" t="s">
        <v>10</v>
      </c>
      <c r="D17" s="325" t="s">
        <v>16</v>
      </c>
      <c r="E17" s="326"/>
      <c r="F17" s="329"/>
      <c r="G17" s="329"/>
      <c r="H17" s="329"/>
      <c r="I17" s="329"/>
      <c r="J17" s="329"/>
      <c r="K17" s="325" t="s">
        <v>132</v>
      </c>
      <c r="L17" s="328"/>
    </row>
    <row r="18" spans="2:12" ht="55.5" customHeight="1">
      <c r="B18" s="37" t="s">
        <v>13</v>
      </c>
      <c r="C18" s="38" t="s">
        <v>11</v>
      </c>
      <c r="D18" s="325" t="s">
        <v>141</v>
      </c>
      <c r="E18" s="326"/>
      <c r="F18" s="329"/>
      <c r="G18" s="329"/>
      <c r="H18" s="329"/>
      <c r="I18" s="329"/>
      <c r="J18" s="329"/>
      <c r="K18" s="325" t="s">
        <v>133</v>
      </c>
      <c r="L18" s="328"/>
    </row>
    <row r="19" spans="2:12" ht="55.5" customHeight="1">
      <c r="B19" s="37" t="s">
        <v>125</v>
      </c>
      <c r="C19" s="38" t="s">
        <v>12</v>
      </c>
      <c r="D19" s="325" t="s">
        <v>142</v>
      </c>
      <c r="E19" s="326"/>
      <c r="F19" s="326"/>
      <c r="G19" s="326"/>
      <c r="H19" s="326"/>
      <c r="I19" s="326"/>
      <c r="J19" s="327"/>
      <c r="K19" s="325" t="s">
        <v>134</v>
      </c>
      <c r="L19" s="328"/>
    </row>
    <row r="20" spans="2:12">
      <c r="B20" s="7"/>
      <c r="C20" s="7"/>
    </row>
  </sheetData>
  <mergeCells count="21">
    <mergeCell ref="D19:J19"/>
    <mergeCell ref="K19:L19"/>
    <mergeCell ref="D16:J16"/>
    <mergeCell ref="K16:L16"/>
    <mergeCell ref="D17:J17"/>
    <mergeCell ref="K17:L17"/>
    <mergeCell ref="D18:J18"/>
    <mergeCell ref="K18:L18"/>
    <mergeCell ref="D15:J15"/>
    <mergeCell ref="K15:L15"/>
    <mergeCell ref="B1:K1"/>
    <mergeCell ref="B3:C3"/>
    <mergeCell ref="D3:E3"/>
    <mergeCell ref="F3:G3"/>
    <mergeCell ref="H3:I3"/>
    <mergeCell ref="J3:K3"/>
    <mergeCell ref="B11:C11"/>
    <mergeCell ref="D13:J13"/>
    <mergeCell ref="K13:L13"/>
    <mergeCell ref="D14:J14"/>
    <mergeCell ref="K14:L14"/>
  </mergeCells>
  <phoneticPr fontId="1"/>
  <pageMargins left="0.39370078740157483" right="0.39370078740157483" top="0.74803149606299213" bottom="0.74803149606299213" header="0.31496062992125984" footer="0.31496062992125984"/>
  <pageSetup paperSize="9" scale="87"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F64C8-D306-4D8F-ACCC-DB279C743D34}">
  <sheetPr>
    <pageSetUpPr fitToPage="1"/>
  </sheetPr>
  <dimension ref="B1:L20"/>
  <sheetViews>
    <sheetView zoomScaleNormal="100" workbookViewId="0">
      <selection activeCell="F4" sqref="F4:F9"/>
    </sheetView>
  </sheetViews>
  <sheetFormatPr defaultRowHeight="13.5"/>
  <cols>
    <col min="1" max="1" width="3.625" style="1" customWidth="1"/>
    <col min="2" max="2" width="4.625" style="1" customWidth="1"/>
    <col min="3" max="3" width="23.625" style="1" customWidth="1"/>
    <col min="4" max="4" width="4.625" style="1" customWidth="1"/>
    <col min="5" max="5" width="3.625" style="1" customWidth="1"/>
    <col min="6" max="6" width="16.625" style="1" customWidth="1"/>
    <col min="7" max="7" width="3.625" style="1" customWidth="1"/>
    <col min="8" max="8" width="4.625" style="1" customWidth="1"/>
    <col min="9" max="9" width="3.625" style="1" customWidth="1"/>
    <col min="10" max="10" width="16.625" style="1" customWidth="1"/>
    <col min="11" max="11" width="3.625" style="1" customWidth="1"/>
    <col min="12" max="12" width="11.625" style="1" customWidth="1"/>
    <col min="13" max="16384" width="9" style="1"/>
  </cols>
  <sheetData>
    <row r="1" spans="2:12" ht="21">
      <c r="B1" s="295" t="s">
        <v>267</v>
      </c>
      <c r="C1" s="295"/>
      <c r="D1" s="295"/>
      <c r="E1" s="295"/>
      <c r="F1" s="295"/>
      <c r="G1" s="295"/>
      <c r="H1" s="295"/>
      <c r="I1" s="295"/>
      <c r="J1" s="295"/>
      <c r="K1" s="295"/>
    </row>
    <row r="3" spans="2:12" ht="24.75" customHeight="1">
      <c r="B3" s="291" t="s">
        <v>0</v>
      </c>
      <c r="C3" s="292"/>
      <c r="D3" s="289" t="s">
        <v>1</v>
      </c>
      <c r="E3" s="290"/>
      <c r="F3" s="293" t="s">
        <v>161</v>
      </c>
      <c r="G3" s="294"/>
      <c r="H3" s="289" t="s">
        <v>1</v>
      </c>
      <c r="I3" s="292"/>
      <c r="J3" s="289" t="s">
        <v>268</v>
      </c>
      <c r="K3" s="290"/>
    </row>
    <row r="4" spans="2:12" ht="29.25" customHeight="1">
      <c r="B4" s="13" t="s">
        <v>4</v>
      </c>
      <c r="C4" s="39" t="s">
        <v>22</v>
      </c>
      <c r="D4" s="41"/>
      <c r="E4" s="42" t="s">
        <v>152</v>
      </c>
      <c r="F4" s="43"/>
      <c r="G4" s="44" t="s">
        <v>19</v>
      </c>
      <c r="H4" s="41">
        <f>D4+'交際費7.11'!H4</f>
        <v>9</v>
      </c>
      <c r="I4" s="42" t="s">
        <v>152</v>
      </c>
      <c r="J4" s="45">
        <f>F4+'交際費7.11'!J4</f>
        <v>85000</v>
      </c>
      <c r="K4" s="44" t="s">
        <v>19</v>
      </c>
    </row>
    <row r="5" spans="2:12" ht="29.25" customHeight="1">
      <c r="B5" s="19" t="s">
        <v>3</v>
      </c>
      <c r="C5" s="20" t="s">
        <v>8</v>
      </c>
      <c r="D5" s="46"/>
      <c r="E5" s="47" t="s">
        <v>152</v>
      </c>
      <c r="F5" s="48"/>
      <c r="G5" s="47" t="s">
        <v>19</v>
      </c>
      <c r="H5" s="46">
        <f>D5+'交際費7.11'!H5</f>
        <v>2</v>
      </c>
      <c r="I5" s="47" t="s">
        <v>152</v>
      </c>
      <c r="J5" s="45">
        <f>F5+'交際費7.11'!J5</f>
        <v>23000</v>
      </c>
      <c r="K5" s="47" t="s">
        <v>19</v>
      </c>
    </row>
    <row r="6" spans="2:12" ht="29.25" customHeight="1">
      <c r="B6" s="19" t="s">
        <v>5</v>
      </c>
      <c r="C6" s="20" t="s">
        <v>126</v>
      </c>
      <c r="D6" s="46"/>
      <c r="E6" s="47" t="s">
        <v>152</v>
      </c>
      <c r="F6" s="48"/>
      <c r="G6" s="47" t="s">
        <v>19</v>
      </c>
      <c r="H6" s="46">
        <f>D6+'交際費7.11'!H6</f>
        <v>1</v>
      </c>
      <c r="I6" s="47" t="s">
        <v>152</v>
      </c>
      <c r="J6" s="45">
        <f>F6+'交際費7.11'!J6</f>
        <v>10000</v>
      </c>
      <c r="K6" s="47" t="s">
        <v>19</v>
      </c>
    </row>
    <row r="7" spans="2:12" ht="29.25" customHeight="1">
      <c r="B7" s="19" t="s">
        <v>6</v>
      </c>
      <c r="C7" s="20" t="s">
        <v>9</v>
      </c>
      <c r="D7" s="46"/>
      <c r="E7" s="47" t="s">
        <v>152</v>
      </c>
      <c r="F7" s="48"/>
      <c r="G7" s="47" t="s">
        <v>19</v>
      </c>
      <c r="H7" s="46">
        <f>D7+'交際費7.11'!H7</f>
        <v>10</v>
      </c>
      <c r="I7" s="47" t="s">
        <v>152</v>
      </c>
      <c r="J7" s="45">
        <f>F7+'交際費7.11'!J7</f>
        <v>149000</v>
      </c>
      <c r="K7" s="47" t="s">
        <v>19</v>
      </c>
    </row>
    <row r="8" spans="2:12" ht="29.25" customHeight="1">
      <c r="B8" s="19" t="s">
        <v>7</v>
      </c>
      <c r="C8" s="20" t="s">
        <v>10</v>
      </c>
      <c r="D8" s="46"/>
      <c r="E8" s="47" t="s">
        <v>152</v>
      </c>
      <c r="F8" s="48"/>
      <c r="G8" s="47" t="s">
        <v>19</v>
      </c>
      <c r="H8" s="46">
        <f>D8+'交際費7.11'!H8</f>
        <v>1</v>
      </c>
      <c r="I8" s="47" t="s">
        <v>152</v>
      </c>
      <c r="J8" s="45">
        <f>F8+'交際費7.11'!J8</f>
        <v>10000</v>
      </c>
      <c r="K8" s="47" t="s">
        <v>19</v>
      </c>
    </row>
    <row r="9" spans="2:12" ht="29.25" customHeight="1">
      <c r="B9" s="19" t="s">
        <v>13</v>
      </c>
      <c r="C9" s="20" t="s">
        <v>11</v>
      </c>
      <c r="D9" s="46"/>
      <c r="E9" s="47" t="s">
        <v>152</v>
      </c>
      <c r="F9" s="48"/>
      <c r="G9" s="47" t="s">
        <v>19</v>
      </c>
      <c r="H9" s="46">
        <f>D9+'交際費7.11'!H9</f>
        <v>0</v>
      </c>
      <c r="I9" s="47" t="s">
        <v>152</v>
      </c>
      <c r="J9" s="45">
        <f>F9+'交際費7.11'!J9</f>
        <v>0</v>
      </c>
      <c r="K9" s="47" t="s">
        <v>19</v>
      </c>
    </row>
    <row r="10" spans="2:12" ht="29.25" customHeight="1">
      <c r="B10" s="25" t="s">
        <v>125</v>
      </c>
      <c r="C10" s="26" t="s">
        <v>12</v>
      </c>
      <c r="D10" s="50"/>
      <c r="E10" s="51" t="s">
        <v>152</v>
      </c>
      <c r="F10" s="52"/>
      <c r="G10" s="53" t="s">
        <v>19</v>
      </c>
      <c r="H10" s="50">
        <f>D10+'交際費7.11'!H10</f>
        <v>0</v>
      </c>
      <c r="I10" s="51" t="s">
        <v>152</v>
      </c>
      <c r="J10" s="54">
        <f>F10+'交際費7.11'!J10</f>
        <v>0</v>
      </c>
      <c r="K10" s="53" t="s">
        <v>19</v>
      </c>
    </row>
    <row r="11" spans="2:12" ht="29.25" customHeight="1">
      <c r="B11" s="289" t="s">
        <v>136</v>
      </c>
      <c r="C11" s="292"/>
      <c r="D11" s="55">
        <f>SUM(D4:D10)</f>
        <v>0</v>
      </c>
      <c r="E11" s="56" t="s">
        <v>152</v>
      </c>
      <c r="F11" s="57">
        <f>SUM(F4:F10)</f>
        <v>0</v>
      </c>
      <c r="G11" s="56" t="s">
        <v>19</v>
      </c>
      <c r="H11" s="55">
        <f>SUM(H4:H10)</f>
        <v>23</v>
      </c>
      <c r="I11" s="56" t="s">
        <v>152</v>
      </c>
      <c r="J11" s="58">
        <f>SUM(J4:J10)</f>
        <v>277000</v>
      </c>
      <c r="K11" s="59" t="s">
        <v>19</v>
      </c>
    </row>
    <row r="12" spans="2:12">
      <c r="B12" s="36"/>
      <c r="C12" s="36"/>
    </row>
    <row r="13" spans="2:12" ht="55.5" customHeight="1">
      <c r="B13" s="37" t="s">
        <v>4</v>
      </c>
      <c r="C13" s="40" t="s">
        <v>22</v>
      </c>
      <c r="D13" s="325" t="s">
        <v>139</v>
      </c>
      <c r="E13" s="326"/>
      <c r="F13" s="326"/>
      <c r="G13" s="326"/>
      <c r="H13" s="326"/>
      <c r="I13" s="326"/>
      <c r="J13" s="326"/>
      <c r="K13" s="325" t="s">
        <v>128</v>
      </c>
      <c r="L13" s="327"/>
    </row>
    <row r="14" spans="2:12" ht="55.5" customHeight="1">
      <c r="B14" s="37" t="s">
        <v>3</v>
      </c>
      <c r="C14" s="38" t="s">
        <v>8</v>
      </c>
      <c r="D14" s="325" t="s">
        <v>14</v>
      </c>
      <c r="E14" s="326"/>
      <c r="F14" s="329"/>
      <c r="G14" s="329"/>
      <c r="H14" s="329"/>
      <c r="I14" s="329"/>
      <c r="J14" s="329"/>
      <c r="K14" s="325" t="s">
        <v>129</v>
      </c>
      <c r="L14" s="327"/>
    </row>
    <row r="15" spans="2:12" ht="55.5" customHeight="1">
      <c r="B15" s="37" t="s">
        <v>5</v>
      </c>
      <c r="C15" s="38" t="s">
        <v>126</v>
      </c>
      <c r="D15" s="325" t="s">
        <v>140</v>
      </c>
      <c r="E15" s="326"/>
      <c r="F15" s="329"/>
      <c r="G15" s="329"/>
      <c r="H15" s="329"/>
      <c r="I15" s="329"/>
      <c r="J15" s="329"/>
      <c r="K15" s="325" t="s">
        <v>130</v>
      </c>
      <c r="L15" s="327"/>
    </row>
    <row r="16" spans="2:12" ht="55.5" customHeight="1">
      <c r="B16" s="37" t="s">
        <v>6</v>
      </c>
      <c r="C16" s="38" t="s">
        <v>9</v>
      </c>
      <c r="D16" s="325" t="s">
        <v>15</v>
      </c>
      <c r="E16" s="326"/>
      <c r="F16" s="329"/>
      <c r="G16" s="329"/>
      <c r="H16" s="329"/>
      <c r="I16" s="329"/>
      <c r="J16" s="329"/>
      <c r="K16" s="325" t="s">
        <v>131</v>
      </c>
      <c r="L16" s="328"/>
    </row>
    <row r="17" spans="2:12" ht="55.5" customHeight="1">
      <c r="B17" s="37" t="s">
        <v>7</v>
      </c>
      <c r="C17" s="38" t="s">
        <v>10</v>
      </c>
      <c r="D17" s="325" t="s">
        <v>16</v>
      </c>
      <c r="E17" s="326"/>
      <c r="F17" s="329"/>
      <c r="G17" s="329"/>
      <c r="H17" s="329"/>
      <c r="I17" s="329"/>
      <c r="J17" s="329"/>
      <c r="K17" s="325" t="s">
        <v>132</v>
      </c>
      <c r="L17" s="328"/>
    </row>
    <row r="18" spans="2:12" ht="55.5" customHeight="1">
      <c r="B18" s="37" t="s">
        <v>13</v>
      </c>
      <c r="C18" s="38" t="s">
        <v>11</v>
      </c>
      <c r="D18" s="325" t="s">
        <v>141</v>
      </c>
      <c r="E18" s="326"/>
      <c r="F18" s="329"/>
      <c r="G18" s="329"/>
      <c r="H18" s="329"/>
      <c r="I18" s="329"/>
      <c r="J18" s="329"/>
      <c r="K18" s="325" t="s">
        <v>133</v>
      </c>
      <c r="L18" s="328"/>
    </row>
    <row r="19" spans="2:12" ht="55.5" customHeight="1">
      <c r="B19" s="37" t="s">
        <v>125</v>
      </c>
      <c r="C19" s="38" t="s">
        <v>12</v>
      </c>
      <c r="D19" s="325" t="s">
        <v>142</v>
      </c>
      <c r="E19" s="326"/>
      <c r="F19" s="326"/>
      <c r="G19" s="326"/>
      <c r="H19" s="326"/>
      <c r="I19" s="326"/>
      <c r="J19" s="327"/>
      <c r="K19" s="325" t="s">
        <v>134</v>
      </c>
      <c r="L19" s="328"/>
    </row>
    <row r="20" spans="2:12">
      <c r="B20" s="7"/>
      <c r="C20" s="7"/>
    </row>
  </sheetData>
  <mergeCells count="21">
    <mergeCell ref="D19:J19"/>
    <mergeCell ref="K19:L19"/>
    <mergeCell ref="D16:J16"/>
    <mergeCell ref="K16:L16"/>
    <mergeCell ref="D17:J17"/>
    <mergeCell ref="K17:L17"/>
    <mergeCell ref="D18:J18"/>
    <mergeCell ref="K18:L18"/>
    <mergeCell ref="D15:J15"/>
    <mergeCell ref="K15:L15"/>
    <mergeCell ref="B1:K1"/>
    <mergeCell ref="B3:C3"/>
    <mergeCell ref="D3:E3"/>
    <mergeCell ref="F3:G3"/>
    <mergeCell ref="H3:I3"/>
    <mergeCell ref="J3:K3"/>
    <mergeCell ref="B11:C11"/>
    <mergeCell ref="D13:J13"/>
    <mergeCell ref="K13:L13"/>
    <mergeCell ref="D14:J14"/>
    <mergeCell ref="K14:L14"/>
  </mergeCells>
  <phoneticPr fontId="1"/>
  <pageMargins left="0.39370078740157483" right="0.39370078740157483" top="0.74803149606299213" bottom="0.74803149606299213" header="0.31496062992125984" footer="0.31496062992125984"/>
  <pageSetup paperSize="9" scale="87"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A9F89-41DD-44AE-83F9-099ACCDAAA11}">
  <sheetPr>
    <pageSetUpPr fitToPage="1"/>
  </sheetPr>
  <dimension ref="B1:L20"/>
  <sheetViews>
    <sheetView zoomScaleNormal="100" workbookViewId="0">
      <selection activeCell="F4" sqref="F4:F10"/>
    </sheetView>
  </sheetViews>
  <sheetFormatPr defaultRowHeight="13.5"/>
  <cols>
    <col min="1" max="1" width="3.625" style="1" customWidth="1"/>
    <col min="2" max="2" width="4.625" style="1" customWidth="1"/>
    <col min="3" max="3" width="23.625" style="1" customWidth="1"/>
    <col min="4" max="4" width="4.625" style="1" customWidth="1"/>
    <col min="5" max="5" width="3.625" style="1" customWidth="1"/>
    <col min="6" max="6" width="16.625" style="1" customWidth="1"/>
    <col min="7" max="7" width="3.625" style="1" customWidth="1"/>
    <col min="8" max="8" width="4.625" style="1" customWidth="1"/>
    <col min="9" max="9" width="3.625" style="1" customWidth="1"/>
    <col min="10" max="10" width="16.625" style="1" customWidth="1"/>
    <col min="11" max="11" width="3.625" style="1" customWidth="1"/>
    <col min="12" max="12" width="11.625" style="1" customWidth="1"/>
    <col min="13" max="16384" width="9" style="1"/>
  </cols>
  <sheetData>
    <row r="1" spans="2:12" ht="21">
      <c r="B1" s="295" t="s">
        <v>267</v>
      </c>
      <c r="C1" s="295"/>
      <c r="D1" s="295"/>
      <c r="E1" s="295"/>
      <c r="F1" s="295"/>
      <c r="G1" s="295"/>
      <c r="H1" s="295"/>
      <c r="I1" s="295"/>
      <c r="J1" s="295"/>
      <c r="K1" s="295"/>
    </row>
    <row r="3" spans="2:12" ht="24.75" customHeight="1">
      <c r="B3" s="291" t="s">
        <v>0</v>
      </c>
      <c r="C3" s="292"/>
      <c r="D3" s="289" t="s">
        <v>1</v>
      </c>
      <c r="E3" s="290"/>
      <c r="F3" s="293" t="s">
        <v>162</v>
      </c>
      <c r="G3" s="294"/>
      <c r="H3" s="289" t="s">
        <v>1</v>
      </c>
      <c r="I3" s="292"/>
      <c r="J3" s="289" t="s">
        <v>268</v>
      </c>
      <c r="K3" s="290"/>
    </row>
    <row r="4" spans="2:12" ht="29.25" customHeight="1">
      <c r="B4" s="13" t="s">
        <v>4</v>
      </c>
      <c r="C4" s="39" t="s">
        <v>22</v>
      </c>
      <c r="D4" s="123"/>
      <c r="E4" s="140" t="s">
        <v>152</v>
      </c>
      <c r="F4" s="118"/>
      <c r="G4" s="145" t="s">
        <v>19</v>
      </c>
      <c r="H4" s="123">
        <f>D4+'交際費7.12'!H4</f>
        <v>9</v>
      </c>
      <c r="I4" s="140" t="s">
        <v>152</v>
      </c>
      <c r="J4" s="146">
        <f>F4+'交際費7.12'!J4</f>
        <v>85000</v>
      </c>
      <c r="K4" s="145" t="s">
        <v>19</v>
      </c>
    </row>
    <row r="5" spans="2:12" ht="29.25" customHeight="1">
      <c r="B5" s="19" t="s">
        <v>3</v>
      </c>
      <c r="C5" s="20" t="s">
        <v>8</v>
      </c>
      <c r="D5" s="117"/>
      <c r="E5" s="141" t="s">
        <v>152</v>
      </c>
      <c r="F5" s="119"/>
      <c r="G5" s="141" t="s">
        <v>19</v>
      </c>
      <c r="H5" s="117">
        <f>D5+'交際費7.12'!H5</f>
        <v>2</v>
      </c>
      <c r="I5" s="141" t="s">
        <v>152</v>
      </c>
      <c r="J5" s="146">
        <f>F5+'交際費7.12'!J5</f>
        <v>23000</v>
      </c>
      <c r="K5" s="141" t="s">
        <v>19</v>
      </c>
    </row>
    <row r="6" spans="2:12" ht="29.25" customHeight="1">
      <c r="B6" s="19" t="s">
        <v>5</v>
      </c>
      <c r="C6" s="20" t="s">
        <v>126</v>
      </c>
      <c r="D6" s="117"/>
      <c r="E6" s="141" t="s">
        <v>152</v>
      </c>
      <c r="F6" s="119"/>
      <c r="G6" s="141" t="s">
        <v>19</v>
      </c>
      <c r="H6" s="117">
        <f>D6+'交際費7.12'!H6</f>
        <v>1</v>
      </c>
      <c r="I6" s="141" t="s">
        <v>152</v>
      </c>
      <c r="J6" s="146">
        <f>F6+'交際費7.12'!J6</f>
        <v>10000</v>
      </c>
      <c r="K6" s="141" t="s">
        <v>19</v>
      </c>
    </row>
    <row r="7" spans="2:12" ht="29.25" customHeight="1">
      <c r="B7" s="19" t="s">
        <v>6</v>
      </c>
      <c r="C7" s="20" t="s">
        <v>9</v>
      </c>
      <c r="D7" s="117"/>
      <c r="E7" s="141" t="s">
        <v>152</v>
      </c>
      <c r="F7" s="119"/>
      <c r="G7" s="141" t="s">
        <v>19</v>
      </c>
      <c r="H7" s="117">
        <f>D7+'交際費7.12'!H7</f>
        <v>10</v>
      </c>
      <c r="I7" s="141" t="s">
        <v>152</v>
      </c>
      <c r="J7" s="146">
        <f>F7+'交際費7.12'!J7</f>
        <v>149000</v>
      </c>
      <c r="K7" s="141" t="s">
        <v>19</v>
      </c>
    </row>
    <row r="8" spans="2:12" ht="29.25" customHeight="1">
      <c r="B8" s="19" t="s">
        <v>7</v>
      </c>
      <c r="C8" s="20" t="s">
        <v>10</v>
      </c>
      <c r="D8" s="117"/>
      <c r="E8" s="141" t="s">
        <v>152</v>
      </c>
      <c r="F8" s="119"/>
      <c r="G8" s="141" t="s">
        <v>19</v>
      </c>
      <c r="H8" s="117">
        <f>D8+'交際費7.12'!H8</f>
        <v>1</v>
      </c>
      <c r="I8" s="141" t="s">
        <v>152</v>
      </c>
      <c r="J8" s="146">
        <f>F8+'交際費7.12'!J8</f>
        <v>10000</v>
      </c>
      <c r="K8" s="141" t="s">
        <v>19</v>
      </c>
    </row>
    <row r="9" spans="2:12" ht="29.25" customHeight="1">
      <c r="B9" s="19" t="s">
        <v>13</v>
      </c>
      <c r="C9" s="20" t="s">
        <v>11</v>
      </c>
      <c r="D9" s="117"/>
      <c r="E9" s="141" t="s">
        <v>152</v>
      </c>
      <c r="F9" s="119"/>
      <c r="G9" s="141" t="s">
        <v>19</v>
      </c>
      <c r="H9" s="117">
        <f>D9+'交際費7.12'!H9</f>
        <v>0</v>
      </c>
      <c r="I9" s="141" t="s">
        <v>152</v>
      </c>
      <c r="J9" s="146">
        <f>F9+'交際費7.12'!J9</f>
        <v>0</v>
      </c>
      <c r="K9" s="141" t="s">
        <v>19</v>
      </c>
    </row>
    <row r="10" spans="2:12" ht="29.25" customHeight="1">
      <c r="B10" s="25" t="s">
        <v>125</v>
      </c>
      <c r="C10" s="26" t="s">
        <v>12</v>
      </c>
      <c r="D10" s="131"/>
      <c r="E10" s="142" t="s">
        <v>152</v>
      </c>
      <c r="F10" s="120"/>
      <c r="G10" s="147" t="s">
        <v>19</v>
      </c>
      <c r="H10" s="131">
        <f>D10+'交際費7.12'!H10</f>
        <v>0</v>
      </c>
      <c r="I10" s="142" t="s">
        <v>152</v>
      </c>
      <c r="J10" s="148">
        <f>F10+'交際費7.12'!J10</f>
        <v>0</v>
      </c>
      <c r="K10" s="147" t="s">
        <v>19</v>
      </c>
    </row>
    <row r="11" spans="2:12" ht="29.25" customHeight="1">
      <c r="B11" s="289" t="s">
        <v>136</v>
      </c>
      <c r="C11" s="292"/>
      <c r="D11" s="122">
        <f>SUM(D4:D10)</f>
        <v>0</v>
      </c>
      <c r="E11" s="143" t="s">
        <v>152</v>
      </c>
      <c r="F11" s="121">
        <f>SUM(F4:F10)</f>
        <v>0</v>
      </c>
      <c r="G11" s="143" t="s">
        <v>19</v>
      </c>
      <c r="H11" s="122">
        <f>SUM(H4:H10)</f>
        <v>23</v>
      </c>
      <c r="I11" s="143" t="s">
        <v>152</v>
      </c>
      <c r="J11" s="149">
        <f>SUM(J4:J10)</f>
        <v>277000</v>
      </c>
      <c r="K11" s="150" t="s">
        <v>19</v>
      </c>
    </row>
    <row r="12" spans="2:12">
      <c r="B12" s="36"/>
      <c r="C12" s="36"/>
    </row>
    <row r="13" spans="2:12" ht="55.5" customHeight="1">
      <c r="B13" s="37" t="s">
        <v>4</v>
      </c>
      <c r="C13" s="40" t="s">
        <v>22</v>
      </c>
      <c r="D13" s="325" t="s">
        <v>139</v>
      </c>
      <c r="E13" s="326"/>
      <c r="F13" s="326"/>
      <c r="G13" s="326"/>
      <c r="H13" s="326"/>
      <c r="I13" s="326"/>
      <c r="J13" s="326"/>
      <c r="K13" s="325" t="s">
        <v>128</v>
      </c>
      <c r="L13" s="327"/>
    </row>
    <row r="14" spans="2:12" ht="55.5" customHeight="1">
      <c r="B14" s="37" t="s">
        <v>3</v>
      </c>
      <c r="C14" s="38" t="s">
        <v>8</v>
      </c>
      <c r="D14" s="325" t="s">
        <v>14</v>
      </c>
      <c r="E14" s="326"/>
      <c r="F14" s="329"/>
      <c r="G14" s="329"/>
      <c r="H14" s="329"/>
      <c r="I14" s="329"/>
      <c r="J14" s="329"/>
      <c r="K14" s="325" t="s">
        <v>129</v>
      </c>
      <c r="L14" s="327"/>
    </row>
    <row r="15" spans="2:12" ht="55.5" customHeight="1">
      <c r="B15" s="37" t="s">
        <v>5</v>
      </c>
      <c r="C15" s="38" t="s">
        <v>126</v>
      </c>
      <c r="D15" s="325" t="s">
        <v>140</v>
      </c>
      <c r="E15" s="326"/>
      <c r="F15" s="329"/>
      <c r="G15" s="329"/>
      <c r="H15" s="329"/>
      <c r="I15" s="329"/>
      <c r="J15" s="329"/>
      <c r="K15" s="325" t="s">
        <v>130</v>
      </c>
      <c r="L15" s="327"/>
    </row>
    <row r="16" spans="2:12" ht="55.5" customHeight="1">
      <c r="B16" s="37" t="s">
        <v>6</v>
      </c>
      <c r="C16" s="38" t="s">
        <v>9</v>
      </c>
      <c r="D16" s="325" t="s">
        <v>15</v>
      </c>
      <c r="E16" s="326"/>
      <c r="F16" s="329"/>
      <c r="G16" s="329"/>
      <c r="H16" s="329"/>
      <c r="I16" s="329"/>
      <c r="J16" s="329"/>
      <c r="K16" s="325" t="s">
        <v>131</v>
      </c>
      <c r="L16" s="328"/>
    </row>
    <row r="17" spans="2:12" ht="55.5" customHeight="1">
      <c r="B17" s="37" t="s">
        <v>7</v>
      </c>
      <c r="C17" s="38" t="s">
        <v>10</v>
      </c>
      <c r="D17" s="325" t="s">
        <v>16</v>
      </c>
      <c r="E17" s="326"/>
      <c r="F17" s="329"/>
      <c r="G17" s="329"/>
      <c r="H17" s="329"/>
      <c r="I17" s="329"/>
      <c r="J17" s="329"/>
      <c r="K17" s="325" t="s">
        <v>132</v>
      </c>
      <c r="L17" s="328"/>
    </row>
    <row r="18" spans="2:12" ht="55.5" customHeight="1">
      <c r="B18" s="37" t="s">
        <v>13</v>
      </c>
      <c r="C18" s="38" t="s">
        <v>11</v>
      </c>
      <c r="D18" s="325" t="s">
        <v>141</v>
      </c>
      <c r="E18" s="326"/>
      <c r="F18" s="329"/>
      <c r="G18" s="329"/>
      <c r="H18" s="329"/>
      <c r="I18" s="329"/>
      <c r="J18" s="329"/>
      <c r="K18" s="325" t="s">
        <v>133</v>
      </c>
      <c r="L18" s="328"/>
    </row>
    <row r="19" spans="2:12" ht="55.5" customHeight="1">
      <c r="B19" s="37" t="s">
        <v>125</v>
      </c>
      <c r="C19" s="38" t="s">
        <v>12</v>
      </c>
      <c r="D19" s="325" t="s">
        <v>142</v>
      </c>
      <c r="E19" s="326"/>
      <c r="F19" s="326"/>
      <c r="G19" s="326"/>
      <c r="H19" s="326"/>
      <c r="I19" s="326"/>
      <c r="J19" s="327"/>
      <c r="K19" s="325" t="s">
        <v>134</v>
      </c>
      <c r="L19" s="328"/>
    </row>
    <row r="20" spans="2:12">
      <c r="B20" s="7"/>
      <c r="C20" s="7"/>
    </row>
  </sheetData>
  <mergeCells count="21">
    <mergeCell ref="D19:J19"/>
    <mergeCell ref="K19:L19"/>
    <mergeCell ref="D16:J16"/>
    <mergeCell ref="K16:L16"/>
    <mergeCell ref="D17:J17"/>
    <mergeCell ref="K17:L17"/>
    <mergeCell ref="D18:J18"/>
    <mergeCell ref="K18:L18"/>
    <mergeCell ref="D15:J15"/>
    <mergeCell ref="K15:L15"/>
    <mergeCell ref="B1:K1"/>
    <mergeCell ref="B3:C3"/>
    <mergeCell ref="D3:E3"/>
    <mergeCell ref="F3:G3"/>
    <mergeCell ref="H3:I3"/>
    <mergeCell ref="J3:K3"/>
    <mergeCell ref="B11:C11"/>
    <mergeCell ref="D13:J13"/>
    <mergeCell ref="K13:L13"/>
    <mergeCell ref="D14:J14"/>
    <mergeCell ref="K14:L14"/>
  </mergeCells>
  <phoneticPr fontId="1"/>
  <pageMargins left="0.39370078740157483" right="0.39370078740157483" top="0.74803149606299213" bottom="0.74803149606299213" header="0.31496062992125984" footer="0.31496062992125984"/>
  <pageSetup paperSize="9" scale="87"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9D0DF-207A-4E80-AEBF-A078590B6698}">
  <sheetPr>
    <pageSetUpPr fitToPage="1"/>
  </sheetPr>
  <dimension ref="B1:L20"/>
  <sheetViews>
    <sheetView zoomScaleNormal="100" workbookViewId="0">
      <selection activeCell="F4" sqref="F4:F7"/>
    </sheetView>
  </sheetViews>
  <sheetFormatPr defaultRowHeight="13.5"/>
  <cols>
    <col min="1" max="1" width="3.625" style="1" customWidth="1"/>
    <col min="2" max="2" width="4.625" style="1" customWidth="1"/>
    <col min="3" max="3" width="23.625" style="1" customWidth="1"/>
    <col min="4" max="4" width="4.625" style="1" customWidth="1"/>
    <col min="5" max="5" width="3.625" style="1" customWidth="1"/>
    <col min="6" max="6" width="16.625" style="1" customWidth="1"/>
    <col min="7" max="7" width="3.625" style="1" customWidth="1"/>
    <col min="8" max="8" width="4.625" style="1" customWidth="1"/>
    <col min="9" max="9" width="3.625" style="1" customWidth="1"/>
    <col min="10" max="10" width="16.625" style="1" customWidth="1"/>
    <col min="11" max="11" width="3.625" style="1" customWidth="1"/>
    <col min="12" max="12" width="11.625" style="1" customWidth="1"/>
    <col min="13" max="16384" width="9" style="1"/>
  </cols>
  <sheetData>
    <row r="1" spans="2:12" ht="21">
      <c r="B1" s="295" t="s">
        <v>267</v>
      </c>
      <c r="C1" s="295"/>
      <c r="D1" s="295"/>
      <c r="E1" s="295"/>
      <c r="F1" s="295"/>
      <c r="G1" s="295"/>
      <c r="H1" s="295"/>
      <c r="I1" s="295"/>
      <c r="J1" s="295"/>
      <c r="K1" s="295"/>
    </row>
    <row r="3" spans="2:12" ht="24.75" customHeight="1">
      <c r="B3" s="291" t="s">
        <v>0</v>
      </c>
      <c r="C3" s="292"/>
      <c r="D3" s="289" t="s">
        <v>1</v>
      </c>
      <c r="E3" s="290"/>
      <c r="F3" s="293" t="s">
        <v>163</v>
      </c>
      <c r="G3" s="294"/>
      <c r="H3" s="289" t="s">
        <v>1</v>
      </c>
      <c r="I3" s="292"/>
      <c r="J3" s="289" t="s">
        <v>268</v>
      </c>
      <c r="K3" s="290"/>
    </row>
    <row r="4" spans="2:12" ht="29.25" customHeight="1">
      <c r="B4" s="13" t="s">
        <v>4</v>
      </c>
      <c r="C4" s="39" t="s">
        <v>22</v>
      </c>
      <c r="D4" s="123"/>
      <c r="E4" s="140" t="s">
        <v>152</v>
      </c>
      <c r="F4" s="118"/>
      <c r="G4" s="44" t="s">
        <v>19</v>
      </c>
      <c r="H4" s="41">
        <f>D4+'交際費8.1'!H4</f>
        <v>9</v>
      </c>
      <c r="I4" s="42" t="s">
        <v>152</v>
      </c>
      <c r="J4" s="45">
        <f>F4+'交際費8.1'!J4</f>
        <v>85000</v>
      </c>
      <c r="K4" s="44" t="s">
        <v>19</v>
      </c>
    </row>
    <row r="5" spans="2:12" ht="29.25" customHeight="1">
      <c r="B5" s="19" t="s">
        <v>3</v>
      </c>
      <c r="C5" s="20" t="s">
        <v>8</v>
      </c>
      <c r="D5" s="117"/>
      <c r="E5" s="141" t="s">
        <v>152</v>
      </c>
      <c r="F5" s="119"/>
      <c r="G5" s="47" t="s">
        <v>19</v>
      </c>
      <c r="H5" s="46">
        <f>D5+'交際費8.1'!H5</f>
        <v>2</v>
      </c>
      <c r="I5" s="47" t="s">
        <v>152</v>
      </c>
      <c r="J5" s="45">
        <f>F5+'交際費8.1'!J5</f>
        <v>23000</v>
      </c>
      <c r="K5" s="47" t="s">
        <v>19</v>
      </c>
    </row>
    <row r="6" spans="2:12" ht="29.25" customHeight="1">
      <c r="B6" s="19" t="s">
        <v>5</v>
      </c>
      <c r="C6" s="20" t="s">
        <v>126</v>
      </c>
      <c r="D6" s="117"/>
      <c r="E6" s="141" t="s">
        <v>152</v>
      </c>
      <c r="F6" s="119"/>
      <c r="G6" s="47" t="s">
        <v>19</v>
      </c>
      <c r="H6" s="46">
        <f>D6+'交際費8.1'!H6</f>
        <v>1</v>
      </c>
      <c r="I6" s="47" t="s">
        <v>152</v>
      </c>
      <c r="J6" s="45">
        <f>F6+'交際費8.1'!J6</f>
        <v>10000</v>
      </c>
      <c r="K6" s="47" t="s">
        <v>19</v>
      </c>
    </row>
    <row r="7" spans="2:12" ht="29.25" customHeight="1">
      <c r="B7" s="19" t="s">
        <v>6</v>
      </c>
      <c r="C7" s="20" t="s">
        <v>9</v>
      </c>
      <c r="D7" s="117"/>
      <c r="E7" s="141" t="s">
        <v>152</v>
      </c>
      <c r="F7" s="119"/>
      <c r="G7" s="47" t="s">
        <v>19</v>
      </c>
      <c r="H7" s="46">
        <f>D7+'交際費8.1'!H7</f>
        <v>10</v>
      </c>
      <c r="I7" s="47" t="s">
        <v>152</v>
      </c>
      <c r="J7" s="45">
        <f>F7+'交際費8.1'!J7</f>
        <v>149000</v>
      </c>
      <c r="K7" s="47" t="s">
        <v>19</v>
      </c>
    </row>
    <row r="8" spans="2:12" ht="29.25" customHeight="1">
      <c r="B8" s="19" t="s">
        <v>7</v>
      </c>
      <c r="C8" s="20" t="s">
        <v>10</v>
      </c>
      <c r="D8" s="117"/>
      <c r="E8" s="141" t="s">
        <v>152</v>
      </c>
      <c r="F8" s="119"/>
      <c r="G8" s="47" t="s">
        <v>19</v>
      </c>
      <c r="H8" s="46">
        <f>D8+'交際費8.1'!H8</f>
        <v>1</v>
      </c>
      <c r="I8" s="47" t="s">
        <v>152</v>
      </c>
      <c r="J8" s="45">
        <f>F8+'交際費8.1'!J8</f>
        <v>10000</v>
      </c>
      <c r="K8" s="47" t="s">
        <v>19</v>
      </c>
    </row>
    <row r="9" spans="2:12" ht="29.25" customHeight="1">
      <c r="B9" s="19" t="s">
        <v>13</v>
      </c>
      <c r="C9" s="20" t="s">
        <v>11</v>
      </c>
      <c r="D9" s="117"/>
      <c r="E9" s="141" t="s">
        <v>152</v>
      </c>
      <c r="F9" s="119"/>
      <c r="G9" s="47" t="s">
        <v>19</v>
      </c>
      <c r="H9" s="46">
        <f>D9+'交際費8.1'!H9</f>
        <v>0</v>
      </c>
      <c r="I9" s="47" t="s">
        <v>152</v>
      </c>
      <c r="J9" s="45">
        <f>F9+'交際費8.1'!J9</f>
        <v>0</v>
      </c>
      <c r="K9" s="47" t="s">
        <v>19</v>
      </c>
    </row>
    <row r="10" spans="2:12" ht="29.25" customHeight="1">
      <c r="B10" s="25" t="s">
        <v>125</v>
      </c>
      <c r="C10" s="26" t="s">
        <v>12</v>
      </c>
      <c r="D10" s="131"/>
      <c r="E10" s="142" t="s">
        <v>152</v>
      </c>
      <c r="F10" s="120"/>
      <c r="G10" s="53" t="s">
        <v>19</v>
      </c>
      <c r="H10" s="50">
        <f>D10+'交際費8.1'!H10</f>
        <v>0</v>
      </c>
      <c r="I10" s="51" t="s">
        <v>152</v>
      </c>
      <c r="J10" s="54">
        <f>F10+'交際費8.1'!J10</f>
        <v>0</v>
      </c>
      <c r="K10" s="53" t="s">
        <v>19</v>
      </c>
    </row>
    <row r="11" spans="2:12" ht="29.25" customHeight="1">
      <c r="B11" s="289" t="s">
        <v>136</v>
      </c>
      <c r="C11" s="292"/>
      <c r="D11" s="122">
        <f>SUM(D4:D10)</f>
        <v>0</v>
      </c>
      <c r="E11" s="143" t="s">
        <v>152</v>
      </c>
      <c r="F11" s="121">
        <f>SUM(F4:F10)</f>
        <v>0</v>
      </c>
      <c r="G11" s="56" t="s">
        <v>19</v>
      </c>
      <c r="H11" s="55">
        <f>SUM(H4:H10)</f>
        <v>23</v>
      </c>
      <c r="I11" s="56" t="s">
        <v>152</v>
      </c>
      <c r="J11" s="58">
        <f>SUM(J4:J10)</f>
        <v>277000</v>
      </c>
      <c r="K11" s="59" t="s">
        <v>19</v>
      </c>
    </row>
    <row r="12" spans="2:12">
      <c r="B12" s="36"/>
      <c r="C12" s="36"/>
    </row>
    <row r="13" spans="2:12" ht="55.5" customHeight="1">
      <c r="B13" s="37" t="s">
        <v>4</v>
      </c>
      <c r="C13" s="40" t="s">
        <v>22</v>
      </c>
      <c r="D13" s="325" t="s">
        <v>139</v>
      </c>
      <c r="E13" s="326"/>
      <c r="F13" s="326"/>
      <c r="G13" s="326"/>
      <c r="H13" s="326"/>
      <c r="I13" s="326"/>
      <c r="J13" s="326"/>
      <c r="K13" s="325" t="s">
        <v>128</v>
      </c>
      <c r="L13" s="327"/>
    </row>
    <row r="14" spans="2:12" ht="55.5" customHeight="1">
      <c r="B14" s="37" t="s">
        <v>3</v>
      </c>
      <c r="C14" s="38" t="s">
        <v>8</v>
      </c>
      <c r="D14" s="325" t="s">
        <v>14</v>
      </c>
      <c r="E14" s="326"/>
      <c r="F14" s="329"/>
      <c r="G14" s="329"/>
      <c r="H14" s="329"/>
      <c r="I14" s="329"/>
      <c r="J14" s="329"/>
      <c r="K14" s="325" t="s">
        <v>129</v>
      </c>
      <c r="L14" s="327"/>
    </row>
    <row r="15" spans="2:12" ht="55.5" customHeight="1">
      <c r="B15" s="37" t="s">
        <v>5</v>
      </c>
      <c r="C15" s="38" t="s">
        <v>126</v>
      </c>
      <c r="D15" s="325" t="s">
        <v>140</v>
      </c>
      <c r="E15" s="326"/>
      <c r="F15" s="329"/>
      <c r="G15" s="329"/>
      <c r="H15" s="329"/>
      <c r="I15" s="329"/>
      <c r="J15" s="329"/>
      <c r="K15" s="325" t="s">
        <v>130</v>
      </c>
      <c r="L15" s="327"/>
    </row>
    <row r="16" spans="2:12" ht="55.5" customHeight="1">
      <c r="B16" s="37" t="s">
        <v>6</v>
      </c>
      <c r="C16" s="38" t="s">
        <v>9</v>
      </c>
      <c r="D16" s="325" t="s">
        <v>15</v>
      </c>
      <c r="E16" s="326"/>
      <c r="F16" s="329"/>
      <c r="G16" s="329"/>
      <c r="H16" s="329"/>
      <c r="I16" s="329"/>
      <c r="J16" s="329"/>
      <c r="K16" s="325" t="s">
        <v>131</v>
      </c>
      <c r="L16" s="328"/>
    </row>
    <row r="17" spans="2:12" ht="55.5" customHeight="1">
      <c r="B17" s="37" t="s">
        <v>7</v>
      </c>
      <c r="C17" s="38" t="s">
        <v>10</v>
      </c>
      <c r="D17" s="325" t="s">
        <v>16</v>
      </c>
      <c r="E17" s="326"/>
      <c r="F17" s="329"/>
      <c r="G17" s="329"/>
      <c r="H17" s="329"/>
      <c r="I17" s="329"/>
      <c r="J17" s="329"/>
      <c r="K17" s="325" t="s">
        <v>132</v>
      </c>
      <c r="L17" s="328"/>
    </row>
    <row r="18" spans="2:12" ht="55.5" customHeight="1">
      <c r="B18" s="37" t="s">
        <v>13</v>
      </c>
      <c r="C18" s="38" t="s">
        <v>11</v>
      </c>
      <c r="D18" s="325" t="s">
        <v>141</v>
      </c>
      <c r="E18" s="326"/>
      <c r="F18" s="329"/>
      <c r="G18" s="329"/>
      <c r="H18" s="329"/>
      <c r="I18" s="329"/>
      <c r="J18" s="329"/>
      <c r="K18" s="325" t="s">
        <v>133</v>
      </c>
      <c r="L18" s="328"/>
    </row>
    <row r="19" spans="2:12" ht="55.5" customHeight="1">
      <c r="B19" s="37" t="s">
        <v>125</v>
      </c>
      <c r="C19" s="38" t="s">
        <v>12</v>
      </c>
      <c r="D19" s="325" t="s">
        <v>142</v>
      </c>
      <c r="E19" s="326"/>
      <c r="F19" s="326"/>
      <c r="G19" s="326"/>
      <c r="H19" s="326"/>
      <c r="I19" s="326"/>
      <c r="J19" s="327"/>
      <c r="K19" s="325" t="s">
        <v>134</v>
      </c>
      <c r="L19" s="328"/>
    </row>
    <row r="20" spans="2:12">
      <c r="B20" s="7"/>
      <c r="C20" s="7"/>
    </row>
  </sheetData>
  <mergeCells count="21">
    <mergeCell ref="D19:J19"/>
    <mergeCell ref="K19:L19"/>
    <mergeCell ref="D16:J16"/>
    <mergeCell ref="K16:L16"/>
    <mergeCell ref="D17:J17"/>
    <mergeCell ref="K17:L17"/>
    <mergeCell ref="D18:J18"/>
    <mergeCell ref="K18:L18"/>
    <mergeCell ref="D15:J15"/>
    <mergeCell ref="K15:L15"/>
    <mergeCell ref="B1:K1"/>
    <mergeCell ref="B3:C3"/>
    <mergeCell ref="D3:E3"/>
    <mergeCell ref="F3:G3"/>
    <mergeCell ref="H3:I3"/>
    <mergeCell ref="J3:K3"/>
    <mergeCell ref="B11:C11"/>
    <mergeCell ref="D13:J13"/>
    <mergeCell ref="K13:L13"/>
    <mergeCell ref="D14:J14"/>
    <mergeCell ref="K14:L14"/>
  </mergeCells>
  <phoneticPr fontId="1"/>
  <pageMargins left="0.39370078740157483" right="0.39370078740157483" top="0.74803149606299213" bottom="0.74803149606299213" header="0.31496062992125984" footer="0.31496062992125984"/>
  <pageSetup paperSize="9" scale="87"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3C508-5F98-450B-BBEC-2E8E061FFBFC}">
  <sheetPr>
    <pageSetUpPr fitToPage="1"/>
  </sheetPr>
  <dimension ref="B1:L20"/>
  <sheetViews>
    <sheetView zoomScaleNormal="100" workbookViewId="0">
      <selection activeCell="F4" sqref="F4:F9"/>
    </sheetView>
  </sheetViews>
  <sheetFormatPr defaultRowHeight="13.5"/>
  <cols>
    <col min="1" max="1" width="3.625" style="1" customWidth="1"/>
    <col min="2" max="2" width="4.625" style="1" customWidth="1"/>
    <col min="3" max="3" width="23.625" style="1" customWidth="1"/>
    <col min="4" max="4" width="4.625" style="1" customWidth="1"/>
    <col min="5" max="5" width="3.625" style="1" customWidth="1"/>
    <col min="6" max="6" width="16.625" style="1" customWidth="1"/>
    <col min="7" max="7" width="3.625" style="1" customWidth="1"/>
    <col min="8" max="8" width="4.625" style="1" customWidth="1"/>
    <col min="9" max="9" width="3.625" style="1" customWidth="1"/>
    <col min="10" max="10" width="16.625" style="1" customWidth="1"/>
    <col min="11" max="11" width="3.625" style="1" customWidth="1"/>
    <col min="12" max="12" width="11.625" style="1" customWidth="1"/>
    <col min="13" max="16384" width="9" style="1"/>
  </cols>
  <sheetData>
    <row r="1" spans="2:12" ht="21">
      <c r="B1" s="295" t="s">
        <v>267</v>
      </c>
      <c r="C1" s="295"/>
      <c r="D1" s="295"/>
      <c r="E1" s="295"/>
      <c r="F1" s="295"/>
      <c r="G1" s="295"/>
      <c r="H1" s="295"/>
      <c r="I1" s="295"/>
      <c r="J1" s="295"/>
      <c r="K1" s="295"/>
    </row>
    <row r="3" spans="2:12" ht="24.75" customHeight="1">
      <c r="B3" s="291" t="s">
        <v>0</v>
      </c>
      <c r="C3" s="292"/>
      <c r="D3" s="289" t="s">
        <v>1</v>
      </c>
      <c r="E3" s="290"/>
      <c r="F3" s="293" t="s">
        <v>164</v>
      </c>
      <c r="G3" s="294"/>
      <c r="H3" s="289" t="s">
        <v>1</v>
      </c>
      <c r="I3" s="292"/>
      <c r="J3" s="289" t="s">
        <v>268</v>
      </c>
      <c r="K3" s="290"/>
    </row>
    <row r="4" spans="2:12" ht="29.25" customHeight="1">
      <c r="B4" s="13" t="s">
        <v>4</v>
      </c>
      <c r="C4" s="39" t="s">
        <v>22</v>
      </c>
      <c r="D4" s="123"/>
      <c r="E4" s="140" t="s">
        <v>152</v>
      </c>
      <c r="F4" s="118"/>
      <c r="G4" s="145" t="s">
        <v>19</v>
      </c>
      <c r="H4" s="123">
        <f>D4+'交際費8.2'!H4</f>
        <v>9</v>
      </c>
      <c r="I4" s="140" t="s">
        <v>152</v>
      </c>
      <c r="J4" s="146">
        <f>F4+'交際費8.2'!J4</f>
        <v>85000</v>
      </c>
      <c r="K4" s="145" t="s">
        <v>19</v>
      </c>
    </row>
    <row r="5" spans="2:12" ht="29.25" customHeight="1">
      <c r="B5" s="19" t="s">
        <v>3</v>
      </c>
      <c r="C5" s="20" t="s">
        <v>8</v>
      </c>
      <c r="D5" s="117"/>
      <c r="E5" s="141" t="s">
        <v>152</v>
      </c>
      <c r="F5" s="119"/>
      <c r="G5" s="141" t="s">
        <v>19</v>
      </c>
      <c r="H5" s="117">
        <f>D5+'交際費8.2'!H5</f>
        <v>2</v>
      </c>
      <c r="I5" s="141" t="s">
        <v>152</v>
      </c>
      <c r="J5" s="146">
        <f>F5+'交際費8.2'!J5</f>
        <v>23000</v>
      </c>
      <c r="K5" s="141" t="s">
        <v>19</v>
      </c>
    </row>
    <row r="6" spans="2:12" ht="29.25" customHeight="1">
      <c r="B6" s="19" t="s">
        <v>5</v>
      </c>
      <c r="C6" s="20" t="s">
        <v>126</v>
      </c>
      <c r="D6" s="117"/>
      <c r="E6" s="141" t="s">
        <v>152</v>
      </c>
      <c r="F6" s="119"/>
      <c r="G6" s="141" t="s">
        <v>19</v>
      </c>
      <c r="H6" s="117">
        <f>D6+'交際費8.2'!H6</f>
        <v>1</v>
      </c>
      <c r="I6" s="141" t="s">
        <v>152</v>
      </c>
      <c r="J6" s="146">
        <f>F6+'交際費8.2'!J6</f>
        <v>10000</v>
      </c>
      <c r="K6" s="141" t="s">
        <v>19</v>
      </c>
    </row>
    <row r="7" spans="2:12" ht="29.25" customHeight="1">
      <c r="B7" s="19" t="s">
        <v>6</v>
      </c>
      <c r="C7" s="20" t="s">
        <v>9</v>
      </c>
      <c r="D7" s="117"/>
      <c r="E7" s="141" t="s">
        <v>152</v>
      </c>
      <c r="F7" s="119"/>
      <c r="G7" s="141" t="s">
        <v>19</v>
      </c>
      <c r="H7" s="117">
        <f>D7+'交際費8.2'!H7</f>
        <v>10</v>
      </c>
      <c r="I7" s="141" t="s">
        <v>152</v>
      </c>
      <c r="J7" s="146">
        <f>F7+'交際費8.2'!J7</f>
        <v>149000</v>
      </c>
      <c r="K7" s="141" t="s">
        <v>19</v>
      </c>
    </row>
    <row r="8" spans="2:12" ht="29.25" customHeight="1">
      <c r="B8" s="19" t="s">
        <v>7</v>
      </c>
      <c r="C8" s="20" t="s">
        <v>10</v>
      </c>
      <c r="D8" s="117"/>
      <c r="E8" s="141" t="s">
        <v>152</v>
      </c>
      <c r="F8" s="119"/>
      <c r="G8" s="141" t="s">
        <v>19</v>
      </c>
      <c r="H8" s="117">
        <f>D8+'交際費8.2'!H8</f>
        <v>1</v>
      </c>
      <c r="I8" s="141" t="s">
        <v>152</v>
      </c>
      <c r="J8" s="146">
        <f>F8+'交際費8.2'!J8</f>
        <v>10000</v>
      </c>
      <c r="K8" s="141" t="s">
        <v>19</v>
      </c>
    </row>
    <row r="9" spans="2:12" ht="29.25" customHeight="1">
      <c r="B9" s="19" t="s">
        <v>13</v>
      </c>
      <c r="C9" s="20" t="s">
        <v>11</v>
      </c>
      <c r="D9" s="117"/>
      <c r="E9" s="141" t="s">
        <v>152</v>
      </c>
      <c r="F9" s="119"/>
      <c r="G9" s="141" t="s">
        <v>19</v>
      </c>
      <c r="H9" s="117">
        <f>D9+'交際費8.2'!H9</f>
        <v>0</v>
      </c>
      <c r="I9" s="141" t="s">
        <v>152</v>
      </c>
      <c r="J9" s="146">
        <f>F9+'交際費8.2'!J9</f>
        <v>0</v>
      </c>
      <c r="K9" s="141" t="s">
        <v>19</v>
      </c>
    </row>
    <row r="10" spans="2:12" ht="29.25" customHeight="1">
      <c r="B10" s="25" t="s">
        <v>125</v>
      </c>
      <c r="C10" s="26" t="s">
        <v>12</v>
      </c>
      <c r="D10" s="131"/>
      <c r="E10" s="142" t="s">
        <v>152</v>
      </c>
      <c r="F10" s="120"/>
      <c r="G10" s="147" t="s">
        <v>19</v>
      </c>
      <c r="H10" s="131">
        <f>D10+'交際費8.2'!H10</f>
        <v>0</v>
      </c>
      <c r="I10" s="142" t="s">
        <v>152</v>
      </c>
      <c r="J10" s="148">
        <f>F10+'交際費8.2'!J10</f>
        <v>0</v>
      </c>
      <c r="K10" s="147" t="s">
        <v>19</v>
      </c>
    </row>
    <row r="11" spans="2:12" ht="29.25" customHeight="1">
      <c r="B11" s="289" t="s">
        <v>136</v>
      </c>
      <c r="C11" s="292"/>
      <c r="D11" s="122">
        <f>SUM(D4:D10)</f>
        <v>0</v>
      </c>
      <c r="E11" s="143" t="s">
        <v>152</v>
      </c>
      <c r="F11" s="121">
        <f>SUM(F4:F10)</f>
        <v>0</v>
      </c>
      <c r="G11" s="143" t="s">
        <v>19</v>
      </c>
      <c r="H11" s="122">
        <f>SUM(H4:H10)</f>
        <v>23</v>
      </c>
      <c r="I11" s="143" t="s">
        <v>152</v>
      </c>
      <c r="J11" s="149">
        <f>SUM(J4:J10)</f>
        <v>277000</v>
      </c>
      <c r="K11" s="150" t="s">
        <v>19</v>
      </c>
    </row>
    <row r="12" spans="2:12">
      <c r="B12" s="36"/>
      <c r="C12" s="36"/>
    </row>
    <row r="13" spans="2:12" ht="55.5" customHeight="1">
      <c r="B13" s="37" t="s">
        <v>4</v>
      </c>
      <c r="C13" s="40" t="s">
        <v>22</v>
      </c>
      <c r="D13" s="325" t="s">
        <v>139</v>
      </c>
      <c r="E13" s="326"/>
      <c r="F13" s="326"/>
      <c r="G13" s="326"/>
      <c r="H13" s="326"/>
      <c r="I13" s="326"/>
      <c r="J13" s="326"/>
      <c r="K13" s="325" t="s">
        <v>128</v>
      </c>
      <c r="L13" s="327"/>
    </row>
    <row r="14" spans="2:12" ht="55.5" customHeight="1">
      <c r="B14" s="37" t="s">
        <v>3</v>
      </c>
      <c r="C14" s="38" t="s">
        <v>8</v>
      </c>
      <c r="D14" s="325" t="s">
        <v>14</v>
      </c>
      <c r="E14" s="326"/>
      <c r="F14" s="329"/>
      <c r="G14" s="329"/>
      <c r="H14" s="329"/>
      <c r="I14" s="329"/>
      <c r="J14" s="329"/>
      <c r="K14" s="325" t="s">
        <v>129</v>
      </c>
      <c r="L14" s="327"/>
    </row>
    <row r="15" spans="2:12" ht="55.5" customHeight="1">
      <c r="B15" s="37" t="s">
        <v>5</v>
      </c>
      <c r="C15" s="38" t="s">
        <v>126</v>
      </c>
      <c r="D15" s="325" t="s">
        <v>140</v>
      </c>
      <c r="E15" s="326"/>
      <c r="F15" s="329"/>
      <c r="G15" s="329"/>
      <c r="H15" s="329"/>
      <c r="I15" s="329"/>
      <c r="J15" s="329"/>
      <c r="K15" s="325" t="s">
        <v>130</v>
      </c>
      <c r="L15" s="327"/>
    </row>
    <row r="16" spans="2:12" ht="55.5" customHeight="1">
      <c r="B16" s="37" t="s">
        <v>6</v>
      </c>
      <c r="C16" s="38" t="s">
        <v>9</v>
      </c>
      <c r="D16" s="325" t="s">
        <v>15</v>
      </c>
      <c r="E16" s="326"/>
      <c r="F16" s="329"/>
      <c r="G16" s="329"/>
      <c r="H16" s="329"/>
      <c r="I16" s="329"/>
      <c r="J16" s="329"/>
      <c r="K16" s="325" t="s">
        <v>131</v>
      </c>
      <c r="L16" s="328"/>
    </row>
    <row r="17" spans="2:12" ht="55.5" customHeight="1">
      <c r="B17" s="37" t="s">
        <v>7</v>
      </c>
      <c r="C17" s="38" t="s">
        <v>10</v>
      </c>
      <c r="D17" s="325" t="s">
        <v>16</v>
      </c>
      <c r="E17" s="326"/>
      <c r="F17" s="329"/>
      <c r="G17" s="329"/>
      <c r="H17" s="329"/>
      <c r="I17" s="329"/>
      <c r="J17" s="329"/>
      <c r="K17" s="325" t="s">
        <v>132</v>
      </c>
      <c r="L17" s="328"/>
    </row>
    <row r="18" spans="2:12" ht="55.5" customHeight="1">
      <c r="B18" s="37" t="s">
        <v>13</v>
      </c>
      <c r="C18" s="38" t="s">
        <v>11</v>
      </c>
      <c r="D18" s="325" t="s">
        <v>141</v>
      </c>
      <c r="E18" s="326"/>
      <c r="F18" s="329"/>
      <c r="G18" s="329"/>
      <c r="H18" s="329"/>
      <c r="I18" s="329"/>
      <c r="J18" s="329"/>
      <c r="K18" s="325" t="s">
        <v>133</v>
      </c>
      <c r="L18" s="328"/>
    </row>
    <row r="19" spans="2:12" ht="55.5" customHeight="1">
      <c r="B19" s="37" t="s">
        <v>125</v>
      </c>
      <c r="C19" s="38" t="s">
        <v>12</v>
      </c>
      <c r="D19" s="325" t="s">
        <v>142</v>
      </c>
      <c r="E19" s="326"/>
      <c r="F19" s="326"/>
      <c r="G19" s="326"/>
      <c r="H19" s="326"/>
      <c r="I19" s="326"/>
      <c r="J19" s="327"/>
      <c r="K19" s="325" t="s">
        <v>134</v>
      </c>
      <c r="L19" s="328"/>
    </row>
    <row r="20" spans="2:12">
      <c r="B20" s="7"/>
      <c r="C20" s="7"/>
    </row>
  </sheetData>
  <mergeCells count="21">
    <mergeCell ref="D19:J19"/>
    <mergeCell ref="K19:L19"/>
    <mergeCell ref="D16:J16"/>
    <mergeCell ref="K16:L16"/>
    <mergeCell ref="D17:J17"/>
    <mergeCell ref="K17:L17"/>
    <mergeCell ref="D18:J18"/>
    <mergeCell ref="K18:L18"/>
    <mergeCell ref="D15:J15"/>
    <mergeCell ref="K15:L15"/>
    <mergeCell ref="B1:K1"/>
    <mergeCell ref="B3:C3"/>
    <mergeCell ref="D3:E3"/>
    <mergeCell ref="F3:G3"/>
    <mergeCell ref="H3:I3"/>
    <mergeCell ref="J3:K3"/>
    <mergeCell ref="B11:C11"/>
    <mergeCell ref="D13:J13"/>
    <mergeCell ref="K13:L13"/>
    <mergeCell ref="D14:J14"/>
    <mergeCell ref="K14:L14"/>
  </mergeCells>
  <phoneticPr fontId="1"/>
  <pageMargins left="0.39370078740157483" right="0.39370078740157483" top="0.74803149606299213" bottom="0.74803149606299213" header="0.31496062992125984" footer="0.31496062992125984"/>
  <pageSetup paperSize="9" scale="87" fitToHeight="0"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78417-E8A9-425F-B28A-F5F1EB0A70EC}">
  <dimension ref="A1:P220"/>
  <sheetViews>
    <sheetView workbookViewId="0">
      <selection activeCell="G9" sqref="G9"/>
    </sheetView>
  </sheetViews>
  <sheetFormatPr defaultRowHeight="13.5"/>
  <cols>
    <col min="1" max="1" width="9" style="1"/>
    <col min="2" max="2" width="11.875" style="1" customWidth="1"/>
    <col min="3" max="3" width="46.75" style="1" customWidth="1"/>
    <col min="4" max="4" width="14.5" style="1" customWidth="1"/>
    <col min="5" max="5" width="23.125" style="1" customWidth="1"/>
    <col min="6" max="8" width="21.625" style="1" customWidth="1"/>
    <col min="9" max="9" width="78.25" style="1" bestFit="1" customWidth="1"/>
    <col min="10" max="16384" width="9" style="1"/>
  </cols>
  <sheetData>
    <row r="1" spans="1:16" ht="21.75" customHeight="1">
      <c r="A1" s="295" t="s">
        <v>24</v>
      </c>
      <c r="B1" s="295"/>
      <c r="C1" s="295"/>
      <c r="D1" s="295"/>
      <c r="E1" s="295"/>
      <c r="F1" s="260"/>
      <c r="G1" s="260"/>
    </row>
    <row r="2" spans="1:16" ht="17.25">
      <c r="A2" s="2" t="s">
        <v>25</v>
      </c>
      <c r="B2" s="2" t="s">
        <v>26</v>
      </c>
      <c r="C2" s="2" t="s">
        <v>27</v>
      </c>
      <c r="D2" s="2" t="s">
        <v>28</v>
      </c>
      <c r="E2" s="2" t="s">
        <v>29</v>
      </c>
      <c r="F2" s="271" t="s">
        <v>253</v>
      </c>
      <c r="G2" s="272"/>
      <c r="H2" s="167" t="s">
        <v>252</v>
      </c>
      <c r="I2" s="167"/>
    </row>
    <row r="3" spans="1:16" ht="17.25">
      <c r="A3" s="186"/>
      <c r="B3" s="191" t="s">
        <v>30</v>
      </c>
      <c r="C3" s="191" t="s">
        <v>31</v>
      </c>
      <c r="D3" s="192">
        <v>50000</v>
      </c>
      <c r="E3" s="183" t="s">
        <v>32</v>
      </c>
      <c r="F3" s="183"/>
      <c r="G3" s="266"/>
      <c r="H3" s="184"/>
      <c r="I3" s="167"/>
    </row>
    <row r="4" spans="1:16" ht="27">
      <c r="A4" s="3" t="s">
        <v>218</v>
      </c>
      <c r="B4" s="63" t="s">
        <v>30</v>
      </c>
      <c r="C4" s="157" t="s">
        <v>270</v>
      </c>
      <c r="D4" s="64">
        <v>10000</v>
      </c>
      <c r="E4" s="284" t="s">
        <v>278</v>
      </c>
      <c r="F4" s="282">
        <v>45807</v>
      </c>
      <c r="G4" s="285" t="s">
        <v>279</v>
      </c>
      <c r="H4" s="169">
        <v>45408</v>
      </c>
      <c r="I4" s="167" t="s">
        <v>219</v>
      </c>
    </row>
    <row r="5" spans="1:16" ht="17.25">
      <c r="A5" s="3" t="s">
        <v>33</v>
      </c>
      <c r="B5" s="3" t="s">
        <v>30</v>
      </c>
      <c r="C5" s="3" t="s">
        <v>269</v>
      </c>
      <c r="D5" s="4">
        <v>10000</v>
      </c>
      <c r="E5" s="1" t="s">
        <v>273</v>
      </c>
      <c r="F5" s="283">
        <v>45783</v>
      </c>
      <c r="G5" s="276" t="s">
        <v>276</v>
      </c>
      <c r="I5" s="167"/>
    </row>
    <row r="6" spans="1:16" ht="17.25">
      <c r="A6" s="3"/>
      <c r="B6" s="253" t="s">
        <v>30</v>
      </c>
      <c r="C6" s="261" t="s">
        <v>34</v>
      </c>
      <c r="D6" s="262">
        <v>10000</v>
      </c>
      <c r="E6" s="254"/>
      <c r="F6" s="264"/>
      <c r="G6" s="267"/>
      <c r="H6" s="255">
        <v>45557</v>
      </c>
      <c r="I6" s="167"/>
    </row>
    <row r="7" spans="1:16" ht="17.25">
      <c r="A7" s="3"/>
      <c r="B7" s="63" t="s">
        <v>35</v>
      </c>
      <c r="C7" s="157" t="s">
        <v>222</v>
      </c>
      <c r="D7" s="64">
        <v>8000</v>
      </c>
      <c r="F7" s="283">
        <v>45804</v>
      </c>
      <c r="G7" s="276" t="s">
        <v>275</v>
      </c>
      <c r="H7" s="169">
        <v>45440</v>
      </c>
      <c r="I7" s="167" t="s">
        <v>221</v>
      </c>
    </row>
    <row r="8" spans="1:16" ht="17.25">
      <c r="A8" s="3"/>
      <c r="B8" s="63" t="s">
        <v>30</v>
      </c>
      <c r="C8" s="157" t="s">
        <v>172</v>
      </c>
      <c r="D8" s="64">
        <v>10000</v>
      </c>
      <c r="F8" s="283">
        <v>45791</v>
      </c>
      <c r="G8" s="276" t="s">
        <v>274</v>
      </c>
      <c r="H8" s="169">
        <v>45441</v>
      </c>
      <c r="I8" s="167"/>
    </row>
    <row r="9" spans="1:16" ht="17.25">
      <c r="A9" s="185"/>
      <c r="B9" s="191" t="s">
        <v>30</v>
      </c>
      <c r="C9" s="191" t="s">
        <v>37</v>
      </c>
      <c r="D9" s="196">
        <v>20000</v>
      </c>
      <c r="E9" s="183"/>
      <c r="F9" s="184"/>
      <c r="G9" s="266"/>
      <c r="H9" s="184"/>
      <c r="I9" s="167"/>
    </row>
    <row r="10" spans="1:16" ht="17.25">
      <c r="A10" s="3"/>
      <c r="B10" s="63" t="s">
        <v>30</v>
      </c>
      <c r="C10" s="157" t="s">
        <v>39</v>
      </c>
      <c r="D10" s="158">
        <v>10000</v>
      </c>
      <c r="E10" s="163"/>
      <c r="F10" s="281">
        <v>45798</v>
      </c>
      <c r="G10" s="276"/>
      <c r="H10" s="169">
        <v>45434</v>
      </c>
      <c r="I10" s="167"/>
    </row>
    <row r="11" spans="1:16" ht="17.25">
      <c r="A11" s="3"/>
      <c r="B11" s="63" t="s">
        <v>30</v>
      </c>
      <c r="C11" s="157" t="s">
        <v>51</v>
      </c>
      <c r="D11" s="64">
        <v>10000</v>
      </c>
      <c r="F11" s="281">
        <v>45801</v>
      </c>
      <c r="G11" s="276"/>
      <c r="H11" s="169">
        <v>45485</v>
      </c>
      <c r="I11" s="167"/>
    </row>
    <row r="12" spans="1:16" ht="17.25">
      <c r="A12" s="3"/>
      <c r="B12" s="63" t="s">
        <v>35</v>
      </c>
      <c r="C12" s="65" t="s">
        <v>109</v>
      </c>
      <c r="D12" s="64">
        <v>10000</v>
      </c>
      <c r="F12" s="275"/>
      <c r="G12" s="276"/>
      <c r="H12" s="169"/>
      <c r="I12" s="167"/>
      <c r="K12" s="165" t="s">
        <v>186</v>
      </c>
      <c r="L12" s="165"/>
      <c r="M12" s="165"/>
      <c r="N12" s="165"/>
      <c r="O12" s="165"/>
      <c r="P12" s="165"/>
    </row>
    <row r="13" spans="1:16" ht="17.25">
      <c r="A13" s="3"/>
      <c r="B13" s="63" t="s">
        <v>30</v>
      </c>
      <c r="C13" s="65" t="s">
        <v>110</v>
      </c>
      <c r="D13" s="64">
        <v>20000</v>
      </c>
      <c r="F13" s="275"/>
      <c r="G13" s="276"/>
      <c r="H13" s="168"/>
      <c r="I13" s="167"/>
    </row>
    <row r="14" spans="1:16" ht="17.25">
      <c r="A14" s="3"/>
      <c r="B14" s="63" t="s">
        <v>30</v>
      </c>
      <c r="C14" s="65" t="s">
        <v>187</v>
      </c>
      <c r="D14" s="158">
        <v>10000</v>
      </c>
      <c r="F14" s="275"/>
      <c r="G14" s="276"/>
      <c r="H14" s="169" t="s">
        <v>234</v>
      </c>
      <c r="I14" s="167" t="s">
        <v>188</v>
      </c>
    </row>
    <row r="15" spans="1:16" ht="17.25">
      <c r="A15" s="3"/>
      <c r="B15" s="63"/>
      <c r="C15" s="65" t="s">
        <v>183</v>
      </c>
      <c r="D15" s="64">
        <v>20000</v>
      </c>
      <c r="E15" s="1" t="s">
        <v>184</v>
      </c>
      <c r="F15" s="275"/>
      <c r="G15" s="276"/>
      <c r="H15" s="169" t="s">
        <v>234</v>
      </c>
      <c r="I15" s="167"/>
    </row>
    <row r="16" spans="1:16" ht="17.25">
      <c r="A16" s="3" t="s">
        <v>40</v>
      </c>
      <c r="B16" s="63" t="s">
        <v>30</v>
      </c>
      <c r="C16" s="157" t="s">
        <v>41</v>
      </c>
      <c r="D16" s="64">
        <v>30000</v>
      </c>
      <c r="F16" s="281">
        <v>45826</v>
      </c>
      <c r="G16" s="276" t="s">
        <v>277</v>
      </c>
      <c r="H16" s="169" t="s">
        <v>220</v>
      </c>
      <c r="I16" s="167" t="s">
        <v>224</v>
      </c>
    </row>
    <row r="17" spans="1:10" ht="17.25">
      <c r="A17" s="3"/>
      <c r="B17" s="63" t="s">
        <v>30</v>
      </c>
      <c r="C17" s="65" t="s">
        <v>42</v>
      </c>
      <c r="D17" s="64">
        <v>20000</v>
      </c>
      <c r="F17" s="275"/>
      <c r="G17" s="276"/>
      <c r="H17" s="169">
        <v>45455</v>
      </c>
      <c r="I17" s="167"/>
    </row>
    <row r="18" spans="1:10" ht="17.25">
      <c r="A18" s="3"/>
      <c r="B18" s="63" t="s">
        <v>30</v>
      </c>
      <c r="C18" s="65" t="s">
        <v>38</v>
      </c>
      <c r="D18" s="64">
        <v>10000</v>
      </c>
      <c r="F18" s="275"/>
      <c r="G18" s="276"/>
      <c r="H18" s="169">
        <v>45458</v>
      </c>
      <c r="I18" s="167"/>
    </row>
    <row r="19" spans="1:10" ht="17.25">
      <c r="A19" s="185"/>
      <c r="B19" s="195" t="s">
        <v>30</v>
      </c>
      <c r="C19" s="195" t="s">
        <v>43</v>
      </c>
      <c r="D19" s="196">
        <v>20000</v>
      </c>
      <c r="E19" s="183"/>
      <c r="F19" s="184"/>
      <c r="G19" s="266"/>
      <c r="H19" s="184" t="s">
        <v>185</v>
      </c>
      <c r="I19" s="167" t="s">
        <v>199</v>
      </c>
    </row>
    <row r="20" spans="1:10" ht="17.25">
      <c r="A20" s="3"/>
      <c r="B20" s="63" t="s">
        <v>30</v>
      </c>
      <c r="C20" s="65" t="s">
        <v>44</v>
      </c>
      <c r="D20" s="64">
        <v>30000</v>
      </c>
      <c r="F20" s="275"/>
      <c r="G20" s="276"/>
      <c r="H20" s="168" t="s">
        <v>234</v>
      </c>
      <c r="I20" s="167"/>
    </row>
    <row r="21" spans="1:10" ht="17.25">
      <c r="A21" s="3"/>
      <c r="B21" s="63" t="s">
        <v>30</v>
      </c>
      <c r="C21" s="65" t="s">
        <v>45</v>
      </c>
      <c r="D21" s="158">
        <v>10000</v>
      </c>
      <c r="E21" s="163"/>
      <c r="F21" s="275"/>
      <c r="G21" s="276"/>
      <c r="H21" s="169">
        <v>45438</v>
      </c>
      <c r="I21" s="167" t="s">
        <v>189</v>
      </c>
    </row>
    <row r="22" spans="1:10" ht="17.25">
      <c r="A22" s="3"/>
      <c r="B22" s="63"/>
      <c r="C22" s="65" t="s">
        <v>46</v>
      </c>
      <c r="D22" s="64">
        <v>10000</v>
      </c>
      <c r="F22" s="275"/>
      <c r="G22" s="276"/>
      <c r="H22" s="168" t="s">
        <v>234</v>
      </c>
      <c r="I22" s="167"/>
    </row>
    <row r="23" spans="1:10" ht="17.25">
      <c r="A23" s="3"/>
      <c r="B23" s="63" t="s">
        <v>30</v>
      </c>
      <c r="C23" s="65" t="s">
        <v>47</v>
      </c>
      <c r="D23" s="64">
        <v>10000</v>
      </c>
      <c r="F23" s="275"/>
      <c r="G23" s="276"/>
      <c r="H23" s="169">
        <v>45480</v>
      </c>
      <c r="I23" s="167"/>
    </row>
    <row r="24" spans="1:10" ht="17.25">
      <c r="A24" s="3"/>
      <c r="B24" s="63" t="s">
        <v>30</v>
      </c>
      <c r="C24" s="65" t="s">
        <v>223</v>
      </c>
      <c r="D24" s="64">
        <v>10000</v>
      </c>
      <c r="F24" s="275"/>
      <c r="G24" s="276"/>
      <c r="H24" s="169">
        <v>45466</v>
      </c>
      <c r="I24" s="167"/>
    </row>
    <row r="25" spans="1:10" ht="17.25">
      <c r="A25" s="3" t="s">
        <v>49</v>
      </c>
      <c r="B25" s="63" t="s">
        <v>30</v>
      </c>
      <c r="C25" s="65" t="s">
        <v>217</v>
      </c>
      <c r="D25" s="64">
        <v>20000</v>
      </c>
      <c r="F25" s="275"/>
      <c r="G25" s="276"/>
      <c r="H25" s="169" t="s">
        <v>194</v>
      </c>
      <c r="I25" s="167"/>
    </row>
    <row r="26" spans="1:10" ht="17.25">
      <c r="A26" s="3"/>
      <c r="B26" s="63" t="s">
        <v>30</v>
      </c>
      <c r="C26" s="157" t="s">
        <v>52</v>
      </c>
      <c r="D26" s="64">
        <v>50000</v>
      </c>
      <c r="E26" s="1" t="s">
        <v>53</v>
      </c>
      <c r="F26" s="275" t="s">
        <v>272</v>
      </c>
      <c r="G26" s="276" t="s">
        <v>271</v>
      </c>
      <c r="H26" s="169" t="s">
        <v>194</v>
      </c>
      <c r="I26" s="167"/>
    </row>
    <row r="27" spans="1:10" ht="17.25">
      <c r="A27" s="3"/>
      <c r="B27" s="63" t="s">
        <v>30</v>
      </c>
      <c r="C27" s="65" t="s">
        <v>192</v>
      </c>
      <c r="D27" s="64">
        <v>20000</v>
      </c>
      <c r="E27" s="1" t="s">
        <v>190</v>
      </c>
      <c r="F27" s="275"/>
      <c r="G27" s="276"/>
      <c r="H27" s="169" t="s">
        <v>194</v>
      </c>
      <c r="I27" s="167"/>
    </row>
    <row r="28" spans="1:10" ht="17.25">
      <c r="A28" s="3"/>
      <c r="B28" s="63" t="s">
        <v>178</v>
      </c>
      <c r="C28" s="65" t="s">
        <v>55</v>
      </c>
      <c r="D28" s="64">
        <v>5000</v>
      </c>
      <c r="E28" s="1" t="s">
        <v>191</v>
      </c>
      <c r="F28" s="275"/>
      <c r="G28" s="276"/>
      <c r="H28" s="169">
        <v>45583</v>
      </c>
      <c r="I28" s="167"/>
    </row>
    <row r="29" spans="1:10" ht="17.25">
      <c r="A29" s="3" t="s">
        <v>57</v>
      </c>
      <c r="B29" s="157" t="s">
        <v>30</v>
      </c>
      <c r="C29" s="65" t="s">
        <v>58</v>
      </c>
      <c r="D29" s="158">
        <v>10000</v>
      </c>
      <c r="E29" s="330"/>
      <c r="F29" s="277"/>
      <c r="G29" s="278"/>
      <c r="H29" s="169" t="s">
        <v>194</v>
      </c>
      <c r="I29" s="170"/>
      <c r="J29" s="166"/>
    </row>
    <row r="30" spans="1:10" ht="17.25">
      <c r="A30" s="3"/>
      <c r="B30" s="157" t="s">
        <v>30</v>
      </c>
      <c r="C30" s="65" t="s">
        <v>59</v>
      </c>
      <c r="D30" s="158">
        <v>10000</v>
      </c>
      <c r="E30" s="330"/>
      <c r="F30" s="277"/>
      <c r="G30" s="278"/>
      <c r="H30" s="182" t="s">
        <v>194</v>
      </c>
      <c r="I30" s="170"/>
      <c r="J30" s="166"/>
    </row>
    <row r="31" spans="1:10" ht="17.25">
      <c r="A31" s="3"/>
      <c r="B31" s="63" t="s">
        <v>60</v>
      </c>
      <c r="C31" s="65" t="s">
        <v>61</v>
      </c>
      <c r="D31" s="64">
        <v>5000</v>
      </c>
      <c r="F31" s="275"/>
      <c r="G31" s="276"/>
      <c r="H31" s="169">
        <v>45512</v>
      </c>
      <c r="I31" s="167"/>
    </row>
    <row r="32" spans="1:10" ht="17.25">
      <c r="A32" s="3"/>
      <c r="B32" s="63" t="s">
        <v>30</v>
      </c>
      <c r="C32" s="65" t="s">
        <v>62</v>
      </c>
      <c r="D32" s="64">
        <v>10000</v>
      </c>
      <c r="F32" s="275"/>
      <c r="G32" s="276"/>
      <c r="H32" s="169">
        <v>45512</v>
      </c>
      <c r="I32" s="167"/>
    </row>
    <row r="33" spans="1:9" ht="17.25">
      <c r="A33" s="3"/>
      <c r="B33" s="63" t="s">
        <v>60</v>
      </c>
      <c r="C33" s="65" t="s">
        <v>122</v>
      </c>
      <c r="D33" s="64">
        <v>5000</v>
      </c>
      <c r="E33" s="1" t="s">
        <v>167</v>
      </c>
      <c r="F33" s="275"/>
      <c r="G33" s="276"/>
      <c r="H33" s="168"/>
      <c r="I33" s="167"/>
    </row>
    <row r="34" spans="1:9" ht="17.25">
      <c r="A34" s="3"/>
      <c r="B34" s="63" t="s">
        <v>30</v>
      </c>
      <c r="C34" s="65" t="s">
        <v>63</v>
      </c>
      <c r="D34" s="64">
        <v>70000</v>
      </c>
      <c r="E34" s="1" t="s">
        <v>64</v>
      </c>
      <c r="F34" s="275"/>
      <c r="G34" s="276"/>
      <c r="H34" s="168" t="s">
        <v>229</v>
      </c>
      <c r="I34" s="167" t="s">
        <v>230</v>
      </c>
    </row>
    <row r="35" spans="1:9" ht="17.25">
      <c r="A35" s="3"/>
      <c r="B35" s="63" t="s">
        <v>30</v>
      </c>
      <c r="C35" s="65" t="s">
        <v>65</v>
      </c>
      <c r="D35" s="64">
        <v>10000</v>
      </c>
      <c r="F35" s="275"/>
      <c r="G35" s="276"/>
      <c r="H35" s="169" t="s">
        <v>194</v>
      </c>
      <c r="I35" s="167"/>
    </row>
    <row r="36" spans="1:9" ht="17.25">
      <c r="A36" s="3"/>
      <c r="B36" s="63" t="s">
        <v>30</v>
      </c>
      <c r="C36" s="65" t="s">
        <v>56</v>
      </c>
      <c r="D36" s="64">
        <v>10000</v>
      </c>
      <c r="F36" s="275"/>
      <c r="G36" s="276"/>
      <c r="H36" s="169">
        <v>45529</v>
      </c>
      <c r="I36" s="167" t="s">
        <v>174</v>
      </c>
    </row>
    <row r="37" spans="1:9" ht="17.25">
      <c r="A37" s="3" t="s">
        <v>66</v>
      </c>
      <c r="B37" s="63" t="s">
        <v>30</v>
      </c>
      <c r="C37" s="65" t="s">
        <v>70</v>
      </c>
      <c r="D37" s="64">
        <v>20000</v>
      </c>
      <c r="F37" s="275"/>
      <c r="G37" s="276"/>
      <c r="H37" s="252">
        <v>45547</v>
      </c>
      <c r="I37" s="167"/>
    </row>
    <row r="38" spans="1:9" ht="17.25">
      <c r="A38" s="3"/>
      <c r="B38" s="63" t="s">
        <v>30</v>
      </c>
      <c r="C38" s="65" t="s">
        <v>175</v>
      </c>
      <c r="D38" s="64">
        <v>10000</v>
      </c>
      <c r="F38" s="275"/>
      <c r="G38" s="276"/>
      <c r="H38" s="169" t="s">
        <v>194</v>
      </c>
      <c r="I38" s="167"/>
    </row>
    <row r="39" spans="1:9" ht="17.25">
      <c r="A39" s="3"/>
      <c r="B39" s="63" t="s">
        <v>30</v>
      </c>
      <c r="C39" s="257" t="s">
        <v>71</v>
      </c>
      <c r="D39" s="64">
        <v>10000</v>
      </c>
      <c r="F39" s="275"/>
      <c r="G39" s="276"/>
      <c r="H39" s="168" t="s">
        <v>232</v>
      </c>
      <c r="I39" s="167" t="s">
        <v>233</v>
      </c>
    </row>
    <row r="40" spans="1:9" ht="17.25">
      <c r="A40" s="3"/>
      <c r="B40" s="63" t="s">
        <v>30</v>
      </c>
      <c r="C40" s="65" t="s">
        <v>72</v>
      </c>
      <c r="D40" s="64">
        <v>40000</v>
      </c>
      <c r="E40" s="1" t="s">
        <v>176</v>
      </c>
      <c r="F40" s="275"/>
      <c r="G40" s="276"/>
      <c r="H40" s="169" t="s">
        <v>194</v>
      </c>
      <c r="I40" s="167" t="s">
        <v>177</v>
      </c>
    </row>
    <row r="41" spans="1:9" ht="17.25">
      <c r="A41" s="3"/>
      <c r="B41" s="63" t="s">
        <v>30</v>
      </c>
      <c r="C41" s="65" t="s">
        <v>74</v>
      </c>
      <c r="D41" s="64">
        <v>10000</v>
      </c>
      <c r="F41" s="275"/>
      <c r="G41" s="276"/>
      <c r="H41" s="169">
        <v>45461</v>
      </c>
      <c r="I41" s="167" t="s">
        <v>225</v>
      </c>
    </row>
    <row r="42" spans="1:9" ht="17.25">
      <c r="A42" s="3"/>
      <c r="B42" s="157" t="s">
        <v>30</v>
      </c>
      <c r="C42" s="65" t="s">
        <v>34</v>
      </c>
      <c r="D42" s="158">
        <v>10000</v>
      </c>
      <c r="E42" s="256"/>
      <c r="F42" s="273"/>
      <c r="G42" s="274"/>
      <c r="H42" s="252">
        <v>45557</v>
      </c>
      <c r="I42" s="167" t="s">
        <v>231</v>
      </c>
    </row>
    <row r="43" spans="1:9" ht="22.5">
      <c r="A43" s="185"/>
      <c r="B43" s="190" t="s">
        <v>30</v>
      </c>
      <c r="C43" s="191" t="s">
        <v>75</v>
      </c>
      <c r="D43" s="193">
        <v>20000</v>
      </c>
      <c r="E43" s="194" t="s">
        <v>76</v>
      </c>
      <c r="F43" s="265"/>
      <c r="G43" s="268"/>
      <c r="H43" s="187" t="s">
        <v>194</v>
      </c>
      <c r="I43" s="167"/>
    </row>
    <row r="44" spans="1:9" ht="54">
      <c r="A44" s="3" t="s">
        <v>77</v>
      </c>
      <c r="B44" s="63" t="s">
        <v>30</v>
      </c>
      <c r="C44" s="65" t="s">
        <v>78</v>
      </c>
      <c r="D44" s="64">
        <v>20000</v>
      </c>
      <c r="E44" s="258" t="s">
        <v>79</v>
      </c>
      <c r="F44" s="277"/>
      <c r="G44" s="278"/>
      <c r="H44" s="168" t="s">
        <v>237</v>
      </c>
      <c r="I44" s="167"/>
    </row>
    <row r="45" spans="1:9" ht="17.25">
      <c r="A45" s="3"/>
      <c r="B45" s="63" t="s">
        <v>30</v>
      </c>
      <c r="C45" s="65" t="s">
        <v>68</v>
      </c>
      <c r="D45" s="64">
        <v>30000</v>
      </c>
      <c r="E45" s="1" t="s">
        <v>69</v>
      </c>
      <c r="F45" s="275"/>
      <c r="G45" s="276"/>
      <c r="H45" s="169">
        <v>45577</v>
      </c>
      <c r="I45" s="167"/>
    </row>
    <row r="46" spans="1:9" ht="17.25">
      <c r="A46" s="3"/>
      <c r="B46" s="63" t="s">
        <v>30</v>
      </c>
      <c r="C46" s="65" t="s">
        <v>80</v>
      </c>
      <c r="D46" s="64">
        <v>30000</v>
      </c>
      <c r="E46" s="1" t="s">
        <v>173</v>
      </c>
      <c r="F46" s="275"/>
      <c r="G46" s="276"/>
      <c r="H46" s="169">
        <v>45591</v>
      </c>
      <c r="I46" s="167" t="s">
        <v>225</v>
      </c>
    </row>
    <row r="47" spans="1:9" ht="17.25">
      <c r="A47" s="3"/>
      <c r="B47" s="63" t="s">
        <v>82</v>
      </c>
      <c r="C47" s="65" t="s">
        <v>83</v>
      </c>
      <c r="D47" s="64">
        <v>50000</v>
      </c>
      <c r="E47" s="1" t="s">
        <v>84</v>
      </c>
      <c r="F47" s="275"/>
      <c r="G47" s="276"/>
      <c r="H47" s="168" t="s">
        <v>243</v>
      </c>
      <c r="I47" s="167"/>
    </row>
    <row r="48" spans="1:9" ht="17.25">
      <c r="A48" s="3"/>
      <c r="B48" s="63" t="s">
        <v>30</v>
      </c>
      <c r="C48" s="65" t="s">
        <v>85</v>
      </c>
      <c r="D48" s="64">
        <v>10000</v>
      </c>
      <c r="E48" s="1" t="s">
        <v>168</v>
      </c>
      <c r="F48" s="275"/>
      <c r="G48" s="276"/>
      <c r="H48" s="168" t="s">
        <v>235</v>
      </c>
      <c r="I48" s="167"/>
    </row>
    <row r="49" spans="1:9" ht="17.25">
      <c r="A49" s="3"/>
      <c r="B49" s="63" t="s">
        <v>30</v>
      </c>
      <c r="C49" s="65" t="s">
        <v>157</v>
      </c>
      <c r="D49" s="64">
        <v>10000</v>
      </c>
      <c r="E49" s="1" t="s">
        <v>158</v>
      </c>
      <c r="F49" s="275"/>
      <c r="G49" s="276"/>
      <c r="H49" s="168"/>
      <c r="I49" s="167"/>
    </row>
    <row r="50" spans="1:9" ht="17.25">
      <c r="A50" s="3"/>
      <c r="B50" s="63" t="s">
        <v>195</v>
      </c>
      <c r="C50" s="65" t="s">
        <v>196</v>
      </c>
      <c r="D50" s="64">
        <v>10000</v>
      </c>
      <c r="E50" s="1" t="s">
        <v>197</v>
      </c>
      <c r="F50" s="275"/>
      <c r="G50" s="276"/>
      <c r="H50" s="169" t="s">
        <v>194</v>
      </c>
      <c r="I50" s="167"/>
    </row>
    <row r="51" spans="1:9" ht="17.25">
      <c r="A51" s="3" t="s">
        <v>86</v>
      </c>
      <c r="B51" s="63" t="s">
        <v>30</v>
      </c>
      <c r="C51" s="65" t="s">
        <v>87</v>
      </c>
      <c r="D51" s="64">
        <v>50000</v>
      </c>
      <c r="E51" s="1" t="s">
        <v>88</v>
      </c>
      <c r="F51" s="275"/>
      <c r="G51" s="276"/>
      <c r="H51" s="167" t="s">
        <v>227</v>
      </c>
      <c r="I51" s="167" t="s">
        <v>236</v>
      </c>
    </row>
    <row r="52" spans="1:9" ht="17.25">
      <c r="A52" s="3"/>
      <c r="B52" s="63" t="s">
        <v>30</v>
      </c>
      <c r="C52" s="65" t="s">
        <v>89</v>
      </c>
      <c r="D52" s="64">
        <v>10000</v>
      </c>
      <c r="F52" s="275"/>
      <c r="G52" s="276"/>
      <c r="H52" s="169">
        <v>45616</v>
      </c>
      <c r="I52" s="167" t="s">
        <v>242</v>
      </c>
    </row>
    <row r="53" spans="1:9" ht="17.25">
      <c r="A53" s="3"/>
      <c r="B53" s="63" t="s">
        <v>30</v>
      </c>
      <c r="C53" s="65" t="s">
        <v>90</v>
      </c>
      <c r="D53" s="64">
        <v>10000</v>
      </c>
      <c r="E53" s="1" t="s">
        <v>91</v>
      </c>
      <c r="F53" s="275"/>
      <c r="G53" s="276"/>
      <c r="H53" s="169" t="s">
        <v>194</v>
      </c>
      <c r="I53" s="167"/>
    </row>
    <row r="54" spans="1:9" ht="17.25">
      <c r="A54" s="3"/>
      <c r="B54" s="63" t="s">
        <v>30</v>
      </c>
      <c r="C54" s="65" t="s">
        <v>92</v>
      </c>
      <c r="D54" s="158">
        <v>20000</v>
      </c>
      <c r="E54" s="163"/>
      <c r="F54" s="275"/>
      <c r="G54" s="276"/>
      <c r="H54" s="168" t="s">
        <v>228</v>
      </c>
      <c r="I54" s="171" t="s">
        <v>182</v>
      </c>
    </row>
    <row r="55" spans="1:9" ht="17.25">
      <c r="A55" s="3" t="s">
        <v>93</v>
      </c>
      <c r="B55" s="63" t="s">
        <v>30</v>
      </c>
      <c r="C55" s="65" t="s">
        <v>169</v>
      </c>
      <c r="D55" s="64">
        <v>10000</v>
      </c>
      <c r="E55" s="1" t="s">
        <v>170</v>
      </c>
      <c r="F55" s="275"/>
      <c r="G55" s="276"/>
      <c r="H55" s="169" t="s">
        <v>194</v>
      </c>
      <c r="I55" s="167"/>
    </row>
    <row r="56" spans="1:9" ht="17.25">
      <c r="A56" s="3"/>
      <c r="B56" s="63" t="s">
        <v>30</v>
      </c>
      <c r="C56" s="65" t="s">
        <v>95</v>
      </c>
      <c r="D56" s="64">
        <v>20000</v>
      </c>
      <c r="F56" s="275"/>
      <c r="G56" s="276"/>
      <c r="H56" s="169" t="s">
        <v>239</v>
      </c>
      <c r="I56" s="167"/>
    </row>
    <row r="57" spans="1:9" ht="17.25">
      <c r="A57" s="3"/>
      <c r="B57" s="63" t="s">
        <v>30</v>
      </c>
      <c r="C57" s="65" t="s">
        <v>96</v>
      </c>
      <c r="D57" s="64">
        <v>20000</v>
      </c>
      <c r="F57" s="275"/>
      <c r="G57" s="276"/>
      <c r="H57" s="169" t="s">
        <v>194</v>
      </c>
      <c r="I57" s="167" t="s">
        <v>179</v>
      </c>
    </row>
    <row r="58" spans="1:9" ht="17.25">
      <c r="A58" s="3"/>
      <c r="B58" s="63" t="s">
        <v>30</v>
      </c>
      <c r="C58" s="65" t="s">
        <v>97</v>
      </c>
      <c r="D58" s="64">
        <v>30000</v>
      </c>
      <c r="F58" s="275"/>
      <c r="G58" s="276"/>
      <c r="H58" s="169" t="s">
        <v>240</v>
      </c>
      <c r="I58" s="167"/>
    </row>
    <row r="59" spans="1:9" ht="17.25">
      <c r="A59" s="3"/>
      <c r="B59" s="63"/>
      <c r="C59" s="65" t="s">
        <v>98</v>
      </c>
      <c r="D59" s="64">
        <v>20000</v>
      </c>
      <c r="F59" s="275"/>
      <c r="G59" s="276"/>
      <c r="H59" s="169" t="s">
        <v>241</v>
      </c>
      <c r="I59" s="167"/>
    </row>
    <row r="60" spans="1:9" ht="17.25">
      <c r="A60" s="3" t="s">
        <v>99</v>
      </c>
      <c r="B60" s="63" t="s">
        <v>30</v>
      </c>
      <c r="C60" s="65" t="s">
        <v>101</v>
      </c>
      <c r="D60" s="64">
        <v>10000</v>
      </c>
      <c r="F60" s="275"/>
      <c r="G60" s="276"/>
      <c r="H60" s="168"/>
      <c r="I60" s="167"/>
    </row>
    <row r="61" spans="1:9" ht="17.25">
      <c r="A61" s="3"/>
      <c r="B61" s="157" t="s">
        <v>30</v>
      </c>
      <c r="C61" s="65" t="s">
        <v>102</v>
      </c>
      <c r="D61" s="158">
        <v>10000</v>
      </c>
      <c r="F61" s="275"/>
      <c r="G61" s="276"/>
      <c r="H61" s="169">
        <v>45302</v>
      </c>
      <c r="I61" s="167"/>
    </row>
    <row r="62" spans="1:9" ht="17.25">
      <c r="A62" s="3"/>
      <c r="B62" s="157" t="s">
        <v>30</v>
      </c>
      <c r="C62" s="65" t="s">
        <v>103</v>
      </c>
      <c r="D62" s="158">
        <v>10000</v>
      </c>
      <c r="F62" s="275"/>
      <c r="G62" s="276"/>
      <c r="H62" s="169" t="s">
        <v>238</v>
      </c>
      <c r="I62" s="167"/>
    </row>
    <row r="63" spans="1:9" ht="17.25">
      <c r="A63" s="3"/>
      <c r="B63" s="63" t="s">
        <v>30</v>
      </c>
      <c r="C63" s="65" t="s">
        <v>104</v>
      </c>
      <c r="D63" s="64">
        <v>10000</v>
      </c>
      <c r="F63" s="275"/>
      <c r="G63" s="276"/>
      <c r="H63" s="169">
        <v>45308</v>
      </c>
      <c r="I63" s="167"/>
    </row>
    <row r="64" spans="1:9" ht="17.25">
      <c r="A64" s="3"/>
      <c r="B64" s="63" t="s">
        <v>30</v>
      </c>
      <c r="C64" s="65" t="s">
        <v>171</v>
      </c>
      <c r="D64" s="64">
        <v>10000</v>
      </c>
      <c r="F64" s="275"/>
      <c r="G64" s="276"/>
      <c r="H64" s="169">
        <v>45301</v>
      </c>
      <c r="I64" s="167"/>
    </row>
    <row r="65" spans="1:9" ht="17.25">
      <c r="A65" s="185"/>
      <c r="B65" s="195" t="s">
        <v>30</v>
      </c>
      <c r="C65" s="195" t="s">
        <v>105</v>
      </c>
      <c r="D65" s="193">
        <v>10000</v>
      </c>
      <c r="E65" s="186" t="s">
        <v>193</v>
      </c>
      <c r="F65" s="187"/>
      <c r="G65" s="269"/>
      <c r="H65" s="187" t="s">
        <v>200</v>
      </c>
      <c r="I65" s="167"/>
    </row>
    <row r="66" spans="1:9" ht="17.25">
      <c r="A66" s="3"/>
      <c r="B66" s="63" t="s">
        <v>30</v>
      </c>
      <c r="C66" s="65" t="s">
        <v>180</v>
      </c>
      <c r="D66" s="64">
        <v>20000</v>
      </c>
      <c r="E66" s="7" t="s">
        <v>107</v>
      </c>
      <c r="F66" s="279"/>
      <c r="G66" s="280"/>
      <c r="H66" s="169">
        <v>45310</v>
      </c>
      <c r="I66" s="167" t="s">
        <v>245</v>
      </c>
    </row>
    <row r="67" spans="1:9" ht="17.25">
      <c r="A67" s="185"/>
      <c r="B67" s="195" t="s">
        <v>30</v>
      </c>
      <c r="C67" s="195" t="s">
        <v>108</v>
      </c>
      <c r="D67" s="196">
        <v>10000</v>
      </c>
      <c r="E67" s="186"/>
      <c r="F67" s="187"/>
      <c r="G67" s="269"/>
      <c r="H67" s="187" t="s">
        <v>185</v>
      </c>
      <c r="I67" s="167" t="s">
        <v>202</v>
      </c>
    </row>
    <row r="68" spans="1:9" ht="17.25">
      <c r="A68" s="3"/>
      <c r="B68" s="63" t="s">
        <v>35</v>
      </c>
      <c r="C68" s="65" t="s">
        <v>111</v>
      </c>
      <c r="D68" s="64">
        <v>2500</v>
      </c>
      <c r="F68" s="275"/>
      <c r="G68" s="276"/>
      <c r="H68" s="169">
        <v>45691</v>
      </c>
      <c r="I68" s="167"/>
    </row>
    <row r="69" spans="1:9" ht="17.25">
      <c r="A69" s="3"/>
      <c r="B69" s="63" t="s">
        <v>30</v>
      </c>
      <c r="C69" s="65" t="s">
        <v>112</v>
      </c>
      <c r="D69" s="64">
        <v>10000</v>
      </c>
      <c r="F69" s="275"/>
      <c r="G69" s="276"/>
      <c r="H69" s="169">
        <v>45706</v>
      </c>
      <c r="I69" s="167" t="s">
        <v>246</v>
      </c>
    </row>
    <row r="70" spans="1:9" ht="17.25">
      <c r="A70" s="3"/>
      <c r="B70" s="63" t="s">
        <v>30</v>
      </c>
      <c r="C70" s="65" t="s">
        <v>113</v>
      </c>
      <c r="D70" s="64">
        <v>20000</v>
      </c>
      <c r="F70" s="275"/>
      <c r="G70" s="276"/>
      <c r="H70" s="169">
        <v>45678</v>
      </c>
      <c r="I70" s="167"/>
    </row>
    <row r="71" spans="1:9" ht="17.25">
      <c r="A71" s="3"/>
      <c r="B71" s="63" t="s">
        <v>30</v>
      </c>
      <c r="C71" s="65" t="s">
        <v>114</v>
      </c>
      <c r="D71" s="64">
        <v>20000</v>
      </c>
      <c r="E71" s="1" t="s">
        <v>155</v>
      </c>
      <c r="F71" s="275"/>
      <c r="G71" s="276"/>
      <c r="H71" s="169">
        <v>45733</v>
      </c>
      <c r="I71" s="167"/>
    </row>
    <row r="72" spans="1:9" ht="17.25">
      <c r="A72" s="3" t="s">
        <v>115</v>
      </c>
      <c r="B72" s="63" t="s">
        <v>30</v>
      </c>
      <c r="C72" s="65" t="s">
        <v>116</v>
      </c>
      <c r="D72" s="64">
        <v>20000</v>
      </c>
      <c r="F72" s="275"/>
      <c r="G72" s="276"/>
      <c r="H72" s="169">
        <v>45721</v>
      </c>
      <c r="I72" s="167" t="s">
        <v>249</v>
      </c>
    </row>
    <row r="73" spans="1:9" ht="17.25">
      <c r="A73" s="3"/>
      <c r="B73" s="63" t="s">
        <v>35</v>
      </c>
      <c r="C73" s="65" t="s">
        <v>251</v>
      </c>
      <c r="D73" s="64">
        <v>10000</v>
      </c>
      <c r="F73" s="275"/>
      <c r="G73" s="276"/>
      <c r="H73" s="169">
        <v>45707</v>
      </c>
      <c r="I73" s="167" t="s">
        <v>248</v>
      </c>
    </row>
    <row r="74" spans="1:9" ht="17.25">
      <c r="A74" s="3"/>
      <c r="B74" s="63" t="s">
        <v>30</v>
      </c>
      <c r="C74" s="65" t="s">
        <v>198</v>
      </c>
      <c r="D74" s="64">
        <v>10000</v>
      </c>
      <c r="E74" s="1" t="s">
        <v>170</v>
      </c>
      <c r="F74" s="275"/>
      <c r="G74" s="276"/>
      <c r="H74" s="259">
        <v>45327</v>
      </c>
      <c r="I74" s="167" t="s">
        <v>250</v>
      </c>
    </row>
    <row r="75" spans="1:9" ht="17.25">
      <c r="A75" s="3" t="s">
        <v>118</v>
      </c>
      <c r="B75" s="63" t="s">
        <v>30</v>
      </c>
      <c r="C75" s="257" t="s">
        <v>181</v>
      </c>
      <c r="D75" s="64">
        <v>10000</v>
      </c>
      <c r="F75" s="275"/>
      <c r="G75" s="276"/>
      <c r="H75" s="169">
        <v>45348</v>
      </c>
      <c r="I75" s="167" t="s">
        <v>244</v>
      </c>
    </row>
    <row r="76" spans="1:9" ht="17.25">
      <c r="A76" s="3"/>
      <c r="B76" s="63" t="s">
        <v>30</v>
      </c>
      <c r="C76" s="65" t="s">
        <v>120</v>
      </c>
      <c r="D76" s="158">
        <v>20000</v>
      </c>
      <c r="F76" s="275"/>
      <c r="G76" s="276"/>
      <c r="H76" s="169">
        <v>45729</v>
      </c>
      <c r="I76" s="167"/>
    </row>
    <row r="77" spans="1:9" ht="17.25">
      <c r="A77" s="3"/>
      <c r="B77" s="63" t="s">
        <v>30</v>
      </c>
      <c r="C77" s="65" t="s">
        <v>247</v>
      </c>
      <c r="D77" s="158">
        <v>10000</v>
      </c>
      <c r="F77" s="275"/>
      <c r="G77" s="276"/>
      <c r="H77" s="169">
        <v>45735</v>
      </c>
      <c r="I77" s="167"/>
    </row>
    <row r="78" spans="1:9" ht="17.25">
      <c r="A78" s="3"/>
      <c r="B78" s="172" t="s">
        <v>60</v>
      </c>
      <c r="C78" s="173" t="s">
        <v>122</v>
      </c>
      <c r="D78" s="174">
        <v>5000</v>
      </c>
      <c r="E78" s="175"/>
      <c r="F78" s="176"/>
      <c r="G78" s="270"/>
      <c r="H78" s="176" t="s">
        <v>200</v>
      </c>
      <c r="I78" s="167" t="s">
        <v>201</v>
      </c>
    </row>
    <row r="79" spans="1:9" ht="17.25">
      <c r="A79" s="3"/>
      <c r="B79" s="63" t="s">
        <v>30</v>
      </c>
      <c r="C79" s="65" t="s">
        <v>123</v>
      </c>
      <c r="D79" s="64">
        <v>10000</v>
      </c>
      <c r="F79" s="275"/>
      <c r="G79" s="276"/>
      <c r="H79" s="169">
        <v>45740</v>
      </c>
      <c r="I79" s="167"/>
    </row>
    <row r="80" spans="1:9" ht="17.25">
      <c r="A80" s="3"/>
      <c r="B80" s="63" t="s">
        <v>30</v>
      </c>
      <c r="C80" s="263" t="s">
        <v>124</v>
      </c>
      <c r="D80" s="158">
        <v>10000</v>
      </c>
      <c r="F80" s="275"/>
      <c r="G80" s="276"/>
      <c r="H80" s="169">
        <v>45744</v>
      </c>
      <c r="I80" s="167" t="s">
        <v>226</v>
      </c>
    </row>
    <row r="81" spans="1:4" ht="17.25">
      <c r="A81" s="3"/>
      <c r="B81" s="3"/>
      <c r="C81" s="3"/>
      <c r="D81" s="4"/>
    </row>
    <row r="82" spans="1:4" ht="17.25">
      <c r="A82" s="3"/>
      <c r="B82" s="3" t="s">
        <v>20</v>
      </c>
      <c r="C82" s="3"/>
      <c r="D82" s="8">
        <f>SUM(D3:D81)</f>
        <v>1290500</v>
      </c>
    </row>
    <row r="83" spans="1:4" ht="17.25">
      <c r="A83" s="3"/>
      <c r="B83" s="3"/>
      <c r="C83" s="3"/>
      <c r="D83" s="3"/>
    </row>
    <row r="84" spans="1:4" ht="17.25">
      <c r="A84" s="3"/>
      <c r="B84" s="3"/>
      <c r="C84" s="3"/>
      <c r="D84" s="3"/>
    </row>
    <row r="85" spans="1:4" ht="17.25">
      <c r="A85" s="3"/>
      <c r="B85" s="3"/>
      <c r="C85" s="3"/>
      <c r="D85" s="3"/>
    </row>
    <row r="86" spans="1:4" ht="17.25">
      <c r="A86" s="3"/>
      <c r="B86" s="3"/>
      <c r="C86" s="3"/>
      <c r="D86" s="3"/>
    </row>
    <row r="87" spans="1:4" ht="17.25">
      <c r="A87" s="3"/>
      <c r="B87" s="3"/>
      <c r="C87" s="3"/>
      <c r="D87" s="3"/>
    </row>
    <row r="88" spans="1:4" ht="17.25">
      <c r="A88" s="3"/>
      <c r="B88" s="3"/>
      <c r="C88" s="3"/>
      <c r="D88" s="3"/>
    </row>
    <row r="89" spans="1:4" ht="17.25">
      <c r="A89" s="3"/>
      <c r="B89" s="3"/>
      <c r="C89" s="3"/>
      <c r="D89" s="3"/>
    </row>
    <row r="90" spans="1:4" ht="17.25">
      <c r="A90" s="3"/>
      <c r="B90" s="3"/>
      <c r="C90" s="3"/>
      <c r="D90" s="3"/>
    </row>
    <row r="91" spans="1:4" ht="17.25">
      <c r="A91" s="3"/>
      <c r="B91" s="3"/>
      <c r="C91" s="3"/>
      <c r="D91" s="3"/>
    </row>
    <row r="92" spans="1:4" ht="17.25">
      <c r="A92" s="3"/>
      <c r="B92" s="3"/>
      <c r="C92" s="3"/>
      <c r="D92" s="3"/>
    </row>
    <row r="93" spans="1:4" ht="17.25">
      <c r="A93" s="3"/>
      <c r="B93" s="3"/>
      <c r="C93" s="3"/>
      <c r="D93" s="3"/>
    </row>
    <row r="94" spans="1:4" ht="17.25">
      <c r="A94" s="3"/>
      <c r="B94" s="3"/>
      <c r="C94" s="3"/>
      <c r="D94" s="3"/>
    </row>
    <row r="95" spans="1:4" ht="17.25">
      <c r="A95" s="3"/>
      <c r="B95" s="3"/>
      <c r="C95" s="3"/>
      <c r="D95" s="3"/>
    </row>
    <row r="96" spans="1:4" ht="17.25">
      <c r="A96" s="3"/>
      <c r="B96" s="3"/>
      <c r="C96" s="3"/>
      <c r="D96" s="3"/>
    </row>
    <row r="97" spans="1:4" ht="17.25">
      <c r="A97" s="3"/>
      <c r="B97" s="3"/>
      <c r="C97" s="3"/>
      <c r="D97" s="3"/>
    </row>
    <row r="98" spans="1:4" ht="17.25">
      <c r="A98" s="3"/>
      <c r="B98" s="3"/>
      <c r="C98" s="3"/>
      <c r="D98" s="3"/>
    </row>
    <row r="99" spans="1:4" ht="17.25">
      <c r="A99" s="3"/>
      <c r="B99" s="3"/>
      <c r="C99" s="3"/>
      <c r="D99" s="3"/>
    </row>
    <row r="100" spans="1:4" ht="17.25">
      <c r="A100" s="3"/>
      <c r="B100" s="3"/>
      <c r="C100" s="3"/>
      <c r="D100" s="3"/>
    </row>
    <row r="101" spans="1:4" ht="17.25">
      <c r="A101" s="3"/>
      <c r="B101" s="3"/>
      <c r="C101" s="3"/>
      <c r="D101" s="3"/>
    </row>
    <row r="102" spans="1:4" ht="17.25">
      <c r="A102" s="3"/>
      <c r="B102" s="3"/>
      <c r="C102" s="3"/>
      <c r="D102" s="3"/>
    </row>
    <row r="103" spans="1:4" ht="17.25">
      <c r="A103" s="3"/>
      <c r="B103" s="3"/>
      <c r="C103" s="3"/>
      <c r="D103" s="3"/>
    </row>
    <row r="104" spans="1:4" ht="17.25">
      <c r="A104" s="3"/>
      <c r="B104" s="3"/>
      <c r="C104" s="3"/>
      <c r="D104" s="3"/>
    </row>
    <row r="105" spans="1:4" ht="17.25">
      <c r="A105" s="3"/>
      <c r="B105" s="3"/>
      <c r="C105" s="3"/>
      <c r="D105" s="3"/>
    </row>
    <row r="106" spans="1:4" ht="17.25">
      <c r="A106" s="3"/>
      <c r="B106" s="3"/>
      <c r="C106" s="3"/>
      <c r="D106" s="3"/>
    </row>
    <row r="107" spans="1:4" ht="17.25">
      <c r="A107" s="3"/>
      <c r="B107" s="3"/>
      <c r="C107" s="3"/>
      <c r="D107" s="3"/>
    </row>
    <row r="108" spans="1:4" ht="17.25">
      <c r="A108" s="3"/>
      <c r="B108" s="3"/>
      <c r="C108" s="3"/>
      <c r="D108" s="3"/>
    </row>
    <row r="109" spans="1:4" ht="17.25">
      <c r="A109" s="3"/>
      <c r="B109" s="3"/>
      <c r="C109" s="3"/>
      <c r="D109" s="3"/>
    </row>
    <row r="110" spans="1:4" ht="17.25">
      <c r="A110" s="3"/>
      <c r="B110" s="3"/>
      <c r="C110" s="3"/>
      <c r="D110" s="3"/>
    </row>
    <row r="111" spans="1:4" ht="17.25">
      <c r="A111" s="3"/>
      <c r="B111" s="3"/>
      <c r="C111" s="3"/>
      <c r="D111" s="3"/>
    </row>
    <row r="112" spans="1:4" ht="17.25">
      <c r="A112" s="3"/>
      <c r="B112" s="3"/>
      <c r="C112" s="3"/>
      <c r="D112" s="3"/>
    </row>
    <row r="113" spans="1:4" ht="17.25">
      <c r="A113" s="3"/>
      <c r="B113" s="3"/>
      <c r="C113" s="3"/>
      <c r="D113" s="3"/>
    </row>
    <row r="114" spans="1:4" ht="17.25">
      <c r="A114" s="3"/>
      <c r="B114" s="3"/>
      <c r="C114" s="3"/>
      <c r="D114" s="3"/>
    </row>
    <row r="115" spans="1:4" ht="17.25">
      <c r="A115" s="3"/>
      <c r="B115" s="3"/>
      <c r="C115" s="3"/>
      <c r="D115" s="3"/>
    </row>
    <row r="116" spans="1:4" ht="17.25">
      <c r="A116" s="3"/>
      <c r="B116" s="3"/>
      <c r="C116" s="3"/>
      <c r="D116" s="3"/>
    </row>
    <row r="117" spans="1:4" ht="17.25">
      <c r="A117" s="3"/>
      <c r="B117" s="3"/>
      <c r="C117" s="3"/>
      <c r="D117" s="3"/>
    </row>
    <row r="118" spans="1:4" ht="17.25">
      <c r="A118" s="3"/>
      <c r="B118" s="3"/>
      <c r="C118" s="3"/>
      <c r="D118" s="3"/>
    </row>
    <row r="119" spans="1:4" ht="17.25">
      <c r="A119" s="3"/>
      <c r="B119" s="3"/>
      <c r="C119" s="3"/>
      <c r="D119" s="3"/>
    </row>
    <row r="120" spans="1:4" ht="17.25">
      <c r="A120" s="3"/>
      <c r="B120" s="3"/>
      <c r="C120" s="3"/>
      <c r="D120" s="3"/>
    </row>
    <row r="121" spans="1:4" ht="17.25">
      <c r="A121" s="3"/>
      <c r="B121" s="3"/>
      <c r="C121" s="3"/>
      <c r="D121" s="3"/>
    </row>
    <row r="122" spans="1:4" ht="17.25">
      <c r="A122" s="3"/>
      <c r="B122" s="3"/>
      <c r="C122" s="3"/>
      <c r="D122" s="3"/>
    </row>
    <row r="123" spans="1:4" ht="17.25">
      <c r="A123" s="3"/>
      <c r="B123" s="3"/>
      <c r="C123" s="3"/>
      <c r="D123" s="3"/>
    </row>
    <row r="124" spans="1:4" ht="17.25">
      <c r="A124" s="3"/>
      <c r="B124" s="3"/>
      <c r="C124" s="3"/>
      <c r="D124" s="3"/>
    </row>
    <row r="125" spans="1:4" ht="17.25">
      <c r="A125" s="3"/>
      <c r="B125" s="3"/>
      <c r="C125" s="3"/>
      <c r="D125" s="3"/>
    </row>
    <row r="126" spans="1:4" ht="17.25">
      <c r="A126" s="3"/>
      <c r="B126" s="3"/>
      <c r="C126" s="3"/>
      <c r="D126" s="3"/>
    </row>
    <row r="127" spans="1:4" ht="17.25">
      <c r="A127" s="3"/>
      <c r="B127" s="3"/>
      <c r="C127" s="3"/>
      <c r="D127" s="3"/>
    </row>
    <row r="128" spans="1:4" ht="17.25">
      <c r="A128" s="3"/>
      <c r="B128" s="3"/>
      <c r="C128" s="3"/>
      <c r="D128" s="3"/>
    </row>
    <row r="129" spans="1:4" ht="17.25">
      <c r="A129" s="3"/>
      <c r="B129" s="3"/>
      <c r="C129" s="3"/>
      <c r="D129" s="3"/>
    </row>
    <row r="130" spans="1:4" ht="17.25">
      <c r="A130" s="3"/>
      <c r="B130" s="3"/>
      <c r="C130" s="3"/>
      <c r="D130" s="3"/>
    </row>
    <row r="131" spans="1:4" ht="17.25">
      <c r="A131" s="3"/>
      <c r="B131" s="3"/>
      <c r="C131" s="3"/>
      <c r="D131" s="3"/>
    </row>
    <row r="132" spans="1:4" ht="17.25">
      <c r="A132" s="3"/>
      <c r="B132" s="3"/>
      <c r="C132" s="3"/>
      <c r="D132" s="3"/>
    </row>
    <row r="133" spans="1:4" ht="17.25">
      <c r="A133" s="3"/>
      <c r="B133" s="3"/>
      <c r="C133" s="3"/>
      <c r="D133" s="3"/>
    </row>
    <row r="134" spans="1:4" ht="17.25">
      <c r="A134" s="3"/>
      <c r="B134" s="3"/>
      <c r="C134" s="3"/>
      <c r="D134" s="3"/>
    </row>
    <row r="135" spans="1:4" ht="17.25">
      <c r="A135" s="3"/>
      <c r="B135" s="3"/>
      <c r="C135" s="3"/>
      <c r="D135" s="3"/>
    </row>
    <row r="136" spans="1:4" ht="17.25">
      <c r="A136" s="3"/>
      <c r="B136" s="3"/>
      <c r="C136" s="3"/>
      <c r="D136" s="3"/>
    </row>
    <row r="137" spans="1:4" ht="17.25">
      <c r="A137" s="3"/>
      <c r="B137" s="3"/>
      <c r="C137" s="3"/>
      <c r="D137" s="3"/>
    </row>
    <row r="138" spans="1:4" ht="17.25">
      <c r="A138" s="3"/>
      <c r="B138" s="3"/>
      <c r="C138" s="3"/>
      <c r="D138" s="3"/>
    </row>
    <row r="139" spans="1:4" ht="17.25">
      <c r="A139" s="3"/>
      <c r="B139" s="3"/>
      <c r="C139" s="3"/>
      <c r="D139" s="3"/>
    </row>
    <row r="140" spans="1:4" ht="17.25">
      <c r="A140" s="3"/>
      <c r="B140" s="3"/>
      <c r="C140" s="3"/>
      <c r="D140" s="3"/>
    </row>
    <row r="141" spans="1:4" ht="17.25">
      <c r="A141" s="3"/>
      <c r="B141" s="3"/>
      <c r="C141" s="3"/>
      <c r="D141" s="3"/>
    </row>
    <row r="142" spans="1:4" ht="17.25">
      <c r="A142" s="3"/>
      <c r="B142" s="3"/>
      <c r="C142" s="3"/>
      <c r="D142" s="3"/>
    </row>
    <row r="143" spans="1:4" ht="17.25">
      <c r="A143" s="3"/>
      <c r="B143" s="3"/>
      <c r="C143" s="3"/>
      <c r="D143" s="3"/>
    </row>
    <row r="144" spans="1:4" ht="17.25">
      <c r="A144" s="3"/>
      <c r="B144" s="3"/>
      <c r="C144" s="3"/>
      <c r="D144" s="3"/>
    </row>
    <row r="145" spans="1:4" ht="17.25">
      <c r="A145" s="3"/>
      <c r="B145" s="3"/>
      <c r="C145" s="3"/>
      <c r="D145" s="3"/>
    </row>
    <row r="146" spans="1:4" ht="17.25">
      <c r="A146" s="3"/>
      <c r="B146" s="3"/>
      <c r="C146" s="3"/>
      <c r="D146" s="3"/>
    </row>
    <row r="147" spans="1:4" ht="17.25">
      <c r="A147" s="3"/>
      <c r="B147" s="3"/>
      <c r="C147" s="3"/>
      <c r="D147" s="3"/>
    </row>
    <row r="148" spans="1:4" ht="17.25">
      <c r="A148" s="3"/>
      <c r="B148" s="3"/>
      <c r="C148" s="3"/>
      <c r="D148" s="3"/>
    </row>
    <row r="149" spans="1:4" ht="17.25">
      <c r="A149" s="3"/>
      <c r="B149" s="3"/>
      <c r="C149" s="3"/>
      <c r="D149" s="3"/>
    </row>
    <row r="150" spans="1:4" ht="17.25">
      <c r="A150" s="3"/>
      <c r="B150" s="3"/>
      <c r="C150" s="3"/>
      <c r="D150" s="3"/>
    </row>
    <row r="151" spans="1:4" ht="17.25">
      <c r="A151" s="3"/>
      <c r="B151" s="3"/>
      <c r="C151" s="3"/>
      <c r="D151" s="3"/>
    </row>
    <row r="152" spans="1:4" ht="17.25">
      <c r="A152" s="3"/>
      <c r="B152" s="3"/>
      <c r="C152" s="3"/>
      <c r="D152" s="3"/>
    </row>
    <row r="153" spans="1:4" ht="17.25">
      <c r="A153" s="3"/>
      <c r="B153" s="3"/>
      <c r="C153" s="3"/>
      <c r="D153" s="3"/>
    </row>
    <row r="154" spans="1:4" ht="17.25">
      <c r="A154" s="3"/>
      <c r="B154" s="3"/>
      <c r="C154" s="3"/>
      <c r="D154" s="3"/>
    </row>
    <row r="155" spans="1:4" ht="17.25">
      <c r="A155" s="3"/>
      <c r="B155" s="3"/>
      <c r="C155" s="3"/>
      <c r="D155" s="3"/>
    </row>
    <row r="156" spans="1:4" ht="17.25">
      <c r="A156" s="3"/>
      <c r="B156" s="3"/>
      <c r="C156" s="3"/>
      <c r="D156" s="3"/>
    </row>
    <row r="157" spans="1:4" ht="17.25">
      <c r="A157" s="3"/>
      <c r="B157" s="3"/>
      <c r="C157" s="3"/>
      <c r="D157" s="3"/>
    </row>
    <row r="158" spans="1:4" ht="17.25">
      <c r="A158" s="3"/>
      <c r="B158" s="3"/>
      <c r="C158" s="3"/>
      <c r="D158" s="3"/>
    </row>
    <row r="159" spans="1:4" ht="17.25">
      <c r="A159" s="3"/>
      <c r="B159" s="3"/>
      <c r="C159" s="3"/>
      <c r="D159" s="3"/>
    </row>
    <row r="160" spans="1:4" ht="17.25">
      <c r="A160" s="3"/>
      <c r="B160" s="3"/>
      <c r="C160" s="3"/>
      <c r="D160" s="3"/>
    </row>
    <row r="161" spans="1:4" ht="17.25">
      <c r="A161" s="3"/>
      <c r="B161" s="3"/>
      <c r="C161" s="3"/>
      <c r="D161" s="3"/>
    </row>
    <row r="162" spans="1:4" ht="17.25">
      <c r="A162" s="3"/>
      <c r="B162" s="3"/>
      <c r="C162" s="3"/>
      <c r="D162" s="3"/>
    </row>
    <row r="163" spans="1:4" ht="17.25">
      <c r="A163" s="3"/>
      <c r="B163" s="3"/>
      <c r="C163" s="3"/>
      <c r="D163" s="3"/>
    </row>
    <row r="164" spans="1:4" ht="17.25">
      <c r="A164" s="3"/>
      <c r="B164" s="3"/>
      <c r="C164" s="3"/>
      <c r="D164" s="3"/>
    </row>
    <row r="165" spans="1:4" ht="17.25">
      <c r="A165" s="3"/>
      <c r="B165" s="3"/>
      <c r="C165" s="3"/>
      <c r="D165" s="3"/>
    </row>
    <row r="166" spans="1:4" ht="17.25">
      <c r="A166" s="3"/>
      <c r="B166" s="3"/>
      <c r="C166" s="3"/>
      <c r="D166" s="3"/>
    </row>
    <row r="167" spans="1:4" ht="17.25">
      <c r="A167" s="3"/>
      <c r="B167" s="3"/>
      <c r="C167" s="3"/>
      <c r="D167" s="3"/>
    </row>
    <row r="168" spans="1:4" ht="17.25">
      <c r="A168" s="3"/>
      <c r="B168" s="3"/>
      <c r="C168" s="3"/>
      <c r="D168" s="3"/>
    </row>
    <row r="169" spans="1:4" ht="17.25">
      <c r="A169" s="3"/>
      <c r="B169" s="3"/>
      <c r="C169" s="3"/>
      <c r="D169" s="3"/>
    </row>
    <row r="170" spans="1:4" ht="17.25">
      <c r="A170" s="3"/>
      <c r="B170" s="3"/>
      <c r="C170" s="3"/>
      <c r="D170" s="3"/>
    </row>
    <row r="171" spans="1:4" ht="17.25">
      <c r="A171" s="3"/>
      <c r="B171" s="3"/>
      <c r="C171" s="3"/>
      <c r="D171" s="3"/>
    </row>
    <row r="172" spans="1:4" ht="17.25">
      <c r="A172" s="3"/>
      <c r="B172" s="3"/>
      <c r="C172" s="3"/>
      <c r="D172" s="3"/>
    </row>
    <row r="173" spans="1:4" ht="17.25">
      <c r="A173" s="3"/>
      <c r="B173" s="3"/>
      <c r="C173" s="3"/>
      <c r="D173" s="3"/>
    </row>
    <row r="174" spans="1:4" ht="17.25">
      <c r="A174" s="3"/>
      <c r="B174" s="3"/>
      <c r="C174" s="3"/>
      <c r="D174" s="3"/>
    </row>
    <row r="175" spans="1:4" ht="17.25">
      <c r="A175" s="3"/>
      <c r="B175" s="3"/>
      <c r="C175" s="3"/>
      <c r="D175" s="3"/>
    </row>
    <row r="176" spans="1:4" ht="17.25">
      <c r="A176" s="3"/>
      <c r="B176" s="3"/>
      <c r="C176" s="3"/>
      <c r="D176" s="3"/>
    </row>
    <row r="177" spans="1:4" ht="17.25">
      <c r="A177" s="3"/>
      <c r="B177" s="3"/>
      <c r="C177" s="3"/>
      <c r="D177" s="3"/>
    </row>
    <row r="178" spans="1:4" ht="17.25">
      <c r="A178" s="3"/>
      <c r="B178" s="3"/>
      <c r="C178" s="3"/>
      <c r="D178" s="3"/>
    </row>
    <row r="179" spans="1:4" ht="17.25">
      <c r="A179" s="3"/>
      <c r="B179" s="3"/>
      <c r="C179" s="3"/>
      <c r="D179" s="3"/>
    </row>
    <row r="180" spans="1:4" ht="17.25">
      <c r="A180" s="3"/>
      <c r="B180" s="3"/>
      <c r="C180" s="3"/>
      <c r="D180" s="3"/>
    </row>
    <row r="181" spans="1:4" ht="17.25">
      <c r="A181" s="3"/>
      <c r="B181" s="3"/>
      <c r="C181" s="3"/>
      <c r="D181" s="3"/>
    </row>
    <row r="182" spans="1:4" ht="17.25">
      <c r="A182" s="3"/>
      <c r="B182" s="3"/>
      <c r="C182" s="3"/>
      <c r="D182" s="3"/>
    </row>
    <row r="183" spans="1:4" ht="17.25">
      <c r="A183" s="3"/>
      <c r="B183" s="3"/>
      <c r="C183" s="3"/>
      <c r="D183" s="3"/>
    </row>
    <row r="184" spans="1:4" ht="17.25">
      <c r="A184" s="3"/>
      <c r="B184" s="3"/>
      <c r="C184" s="3"/>
      <c r="D184" s="3"/>
    </row>
    <row r="185" spans="1:4" ht="17.25">
      <c r="A185" s="3"/>
      <c r="B185" s="3"/>
      <c r="C185" s="3"/>
      <c r="D185" s="3"/>
    </row>
    <row r="186" spans="1:4" ht="17.25">
      <c r="A186" s="3"/>
      <c r="B186" s="3"/>
      <c r="C186" s="3"/>
      <c r="D186" s="3"/>
    </row>
    <row r="187" spans="1:4" ht="17.25">
      <c r="A187" s="3"/>
      <c r="B187" s="3"/>
      <c r="C187" s="3"/>
      <c r="D187" s="3"/>
    </row>
    <row r="188" spans="1:4" ht="17.25">
      <c r="A188" s="3"/>
      <c r="B188" s="3"/>
      <c r="C188" s="3"/>
      <c r="D188" s="3"/>
    </row>
    <row r="189" spans="1:4" ht="17.25">
      <c r="A189" s="3"/>
      <c r="B189" s="3"/>
      <c r="C189" s="3"/>
      <c r="D189" s="3"/>
    </row>
    <row r="190" spans="1:4" ht="17.25">
      <c r="A190" s="3"/>
      <c r="B190" s="3"/>
      <c r="C190" s="3"/>
      <c r="D190" s="3"/>
    </row>
    <row r="191" spans="1:4" ht="17.25">
      <c r="A191" s="3"/>
      <c r="B191" s="3"/>
      <c r="C191" s="3"/>
      <c r="D191" s="3"/>
    </row>
    <row r="192" spans="1:4" ht="17.25">
      <c r="A192" s="3"/>
      <c r="B192" s="3"/>
      <c r="C192" s="3"/>
      <c r="D192" s="3"/>
    </row>
    <row r="193" spans="1:4" ht="17.25">
      <c r="A193" s="3"/>
      <c r="B193" s="3"/>
      <c r="C193" s="3"/>
      <c r="D193" s="3"/>
    </row>
    <row r="194" spans="1:4" ht="17.25">
      <c r="A194" s="3"/>
      <c r="B194" s="3"/>
      <c r="C194" s="3"/>
      <c r="D194" s="3"/>
    </row>
    <row r="195" spans="1:4" ht="17.25">
      <c r="A195" s="3"/>
      <c r="B195" s="3"/>
      <c r="C195" s="3"/>
      <c r="D195" s="3"/>
    </row>
    <row r="196" spans="1:4" ht="17.25">
      <c r="A196" s="3"/>
      <c r="B196" s="3"/>
      <c r="C196" s="3"/>
      <c r="D196" s="3"/>
    </row>
    <row r="197" spans="1:4" ht="17.25">
      <c r="A197" s="3"/>
      <c r="B197" s="3"/>
      <c r="C197" s="3"/>
      <c r="D197" s="3"/>
    </row>
    <row r="198" spans="1:4" ht="17.25">
      <c r="A198" s="3"/>
      <c r="B198" s="3"/>
      <c r="C198" s="3"/>
      <c r="D198" s="3"/>
    </row>
    <row r="199" spans="1:4" ht="17.25">
      <c r="A199" s="3"/>
      <c r="B199" s="3"/>
      <c r="C199" s="3"/>
      <c r="D199" s="3"/>
    </row>
    <row r="200" spans="1:4" ht="17.25">
      <c r="A200" s="3"/>
      <c r="B200" s="3"/>
      <c r="C200" s="3"/>
      <c r="D200" s="3"/>
    </row>
    <row r="201" spans="1:4" ht="17.25">
      <c r="A201" s="3"/>
      <c r="B201" s="3"/>
      <c r="C201" s="3"/>
      <c r="D201" s="3"/>
    </row>
    <row r="202" spans="1:4" ht="17.25">
      <c r="A202" s="3"/>
      <c r="B202" s="3"/>
      <c r="C202" s="3"/>
      <c r="D202" s="3"/>
    </row>
    <row r="203" spans="1:4" ht="17.25">
      <c r="A203" s="3"/>
      <c r="B203" s="3"/>
      <c r="C203" s="3"/>
      <c r="D203" s="3"/>
    </row>
    <row r="204" spans="1:4" ht="17.25">
      <c r="A204" s="3"/>
      <c r="B204" s="3"/>
      <c r="C204" s="3"/>
      <c r="D204" s="3"/>
    </row>
    <row r="205" spans="1:4" ht="17.25">
      <c r="A205" s="3"/>
      <c r="B205" s="3"/>
      <c r="C205" s="3"/>
      <c r="D205" s="3"/>
    </row>
    <row r="206" spans="1:4" ht="17.25">
      <c r="A206" s="3"/>
      <c r="B206" s="3"/>
      <c r="C206" s="3"/>
      <c r="D206" s="3"/>
    </row>
    <row r="207" spans="1:4" ht="17.25">
      <c r="A207" s="3"/>
      <c r="B207" s="3"/>
      <c r="C207" s="3"/>
      <c r="D207" s="3"/>
    </row>
    <row r="208" spans="1:4" ht="17.25">
      <c r="A208" s="3"/>
      <c r="B208" s="3"/>
      <c r="C208" s="3"/>
      <c r="D208" s="3"/>
    </row>
    <row r="209" spans="1:4" ht="17.25">
      <c r="A209" s="3"/>
      <c r="B209" s="3"/>
      <c r="C209" s="3"/>
      <c r="D209" s="3"/>
    </row>
    <row r="210" spans="1:4" ht="17.25">
      <c r="A210" s="3"/>
      <c r="B210" s="3"/>
      <c r="C210" s="3"/>
      <c r="D210" s="3"/>
    </row>
    <row r="211" spans="1:4" ht="17.25">
      <c r="A211" s="3"/>
      <c r="B211" s="3"/>
      <c r="C211" s="3"/>
      <c r="D211" s="3"/>
    </row>
    <row r="212" spans="1:4" ht="17.25">
      <c r="A212" s="3"/>
      <c r="B212" s="3"/>
      <c r="C212" s="3"/>
      <c r="D212" s="3"/>
    </row>
    <row r="213" spans="1:4" ht="17.25">
      <c r="A213" s="3"/>
      <c r="B213" s="3"/>
      <c r="C213" s="3"/>
      <c r="D213" s="3"/>
    </row>
    <row r="214" spans="1:4" ht="17.25">
      <c r="A214" s="3"/>
      <c r="B214" s="3"/>
      <c r="C214" s="3"/>
      <c r="D214" s="3"/>
    </row>
    <row r="215" spans="1:4" ht="17.25">
      <c r="A215" s="3"/>
      <c r="B215" s="3"/>
      <c r="C215" s="3"/>
      <c r="D215" s="3"/>
    </row>
    <row r="216" spans="1:4" ht="17.25">
      <c r="A216" s="3"/>
      <c r="B216" s="3"/>
      <c r="C216" s="3"/>
      <c r="D216" s="3"/>
    </row>
    <row r="217" spans="1:4" ht="17.25">
      <c r="A217" s="3"/>
      <c r="B217" s="3"/>
      <c r="C217" s="3"/>
      <c r="D217" s="3"/>
    </row>
    <row r="218" spans="1:4" ht="17.25">
      <c r="A218" s="3"/>
      <c r="B218" s="3"/>
      <c r="C218" s="3"/>
      <c r="D218" s="3"/>
    </row>
    <row r="219" spans="1:4" ht="17.25">
      <c r="A219" s="3"/>
      <c r="B219" s="3"/>
      <c r="C219" s="3"/>
      <c r="D219" s="3"/>
    </row>
    <row r="220" spans="1:4" ht="17.25">
      <c r="A220" s="3"/>
      <c r="B220" s="3"/>
      <c r="C220" s="3"/>
      <c r="D220" s="3"/>
    </row>
  </sheetData>
  <mergeCells count="2">
    <mergeCell ref="A1:E1"/>
    <mergeCell ref="E29:E30"/>
  </mergeCells>
  <phoneticPr fontId="1"/>
  <pageMargins left="0.7" right="0.7" top="0.75" bottom="0.75" header="0.3" footer="0.3"/>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F6047-D73E-4401-9630-A8C5E35ADA91}">
  <dimension ref="A1:F209"/>
  <sheetViews>
    <sheetView workbookViewId="0">
      <selection activeCell="C13" sqref="C13"/>
    </sheetView>
  </sheetViews>
  <sheetFormatPr defaultRowHeight="13.5"/>
  <cols>
    <col min="1" max="1" width="9" style="1"/>
    <col min="2" max="2" width="11.875" style="1" customWidth="1"/>
    <col min="3" max="3" width="46.75" style="1" customWidth="1"/>
    <col min="4" max="4" width="14.5" style="1" customWidth="1"/>
    <col min="5" max="5" width="16.875" style="1" customWidth="1"/>
    <col min="6" max="16384" width="9" style="1"/>
  </cols>
  <sheetData>
    <row r="1" spans="1:5" ht="21.75" customHeight="1">
      <c r="A1" s="295" t="s">
        <v>24</v>
      </c>
      <c r="B1" s="295"/>
      <c r="C1" s="295"/>
      <c r="D1" s="295"/>
      <c r="E1" s="295"/>
    </row>
    <row r="2" spans="1:5" ht="17.25">
      <c r="A2" s="2" t="s">
        <v>25</v>
      </c>
      <c r="B2" s="2" t="s">
        <v>26</v>
      </c>
      <c r="C2" s="2" t="s">
        <v>27</v>
      </c>
      <c r="D2" s="2" t="s">
        <v>28</v>
      </c>
      <c r="E2" s="2" t="s">
        <v>29</v>
      </c>
    </row>
    <row r="3" spans="1:5" ht="17.25">
      <c r="B3" s="3" t="s">
        <v>30</v>
      </c>
      <c r="C3" s="3" t="s">
        <v>31</v>
      </c>
      <c r="D3" s="4">
        <v>50000</v>
      </c>
      <c r="E3" s="1" t="s">
        <v>32</v>
      </c>
    </row>
    <row r="4" spans="1:5" ht="17.25">
      <c r="A4" s="3" t="s">
        <v>33</v>
      </c>
      <c r="B4" s="3" t="s">
        <v>30</v>
      </c>
      <c r="C4" s="3" t="s">
        <v>34</v>
      </c>
      <c r="D4" s="4">
        <v>10000</v>
      </c>
    </row>
    <row r="5" spans="1:5" ht="17.25">
      <c r="A5" s="3"/>
      <c r="B5" s="3" t="s">
        <v>35</v>
      </c>
      <c r="C5" s="3" t="s">
        <v>36</v>
      </c>
      <c r="D5" s="4">
        <v>10000</v>
      </c>
    </row>
    <row r="6" spans="1:5" ht="17.25">
      <c r="A6" s="3"/>
      <c r="B6" s="3" t="s">
        <v>30</v>
      </c>
      <c r="C6" s="3" t="s">
        <v>37</v>
      </c>
      <c r="D6" s="4">
        <v>20000</v>
      </c>
    </row>
    <row r="7" spans="1:5" ht="17.25">
      <c r="A7" s="3"/>
      <c r="B7" s="3" t="s">
        <v>30</v>
      </c>
      <c r="C7" s="3" t="s">
        <v>38</v>
      </c>
      <c r="D7" s="4">
        <v>10000</v>
      </c>
    </row>
    <row r="8" spans="1:5" ht="17.25">
      <c r="A8" s="3"/>
      <c r="B8" s="3" t="s">
        <v>30</v>
      </c>
      <c r="C8" s="3" t="s">
        <v>39</v>
      </c>
      <c r="D8" s="4">
        <v>10000</v>
      </c>
    </row>
    <row r="9" spans="1:5" ht="17.25">
      <c r="A9" s="3" t="s">
        <v>40</v>
      </c>
      <c r="B9" s="9" t="s">
        <v>30</v>
      </c>
      <c r="C9" s="9" t="s">
        <v>41</v>
      </c>
      <c r="D9" s="5">
        <v>30000</v>
      </c>
    </row>
    <row r="10" spans="1:5" ht="17.25">
      <c r="A10" s="3"/>
      <c r="B10" s="10" t="s">
        <v>30</v>
      </c>
      <c r="C10" s="10" t="s">
        <v>42</v>
      </c>
      <c r="D10" s="11">
        <v>20000</v>
      </c>
    </row>
    <row r="11" spans="1:5" ht="17.25">
      <c r="A11" s="3"/>
      <c r="B11" s="9" t="s">
        <v>30</v>
      </c>
      <c r="C11" s="9" t="s">
        <v>43</v>
      </c>
      <c r="D11" s="5">
        <v>20000</v>
      </c>
    </row>
    <row r="12" spans="1:5" ht="17.25">
      <c r="A12" s="3"/>
      <c r="B12" s="9" t="s">
        <v>30</v>
      </c>
      <c r="C12" s="9" t="s">
        <v>44</v>
      </c>
      <c r="D12" s="5">
        <v>30000</v>
      </c>
    </row>
    <row r="13" spans="1:5" ht="17.25">
      <c r="A13" s="3"/>
      <c r="B13" s="3" t="s">
        <v>30</v>
      </c>
      <c r="C13" s="3" t="s">
        <v>45</v>
      </c>
      <c r="D13" s="4">
        <v>20000</v>
      </c>
    </row>
    <row r="14" spans="1:5" ht="17.25">
      <c r="A14" s="3"/>
      <c r="B14" s="3"/>
      <c r="C14" s="10" t="s">
        <v>46</v>
      </c>
      <c r="D14" s="11">
        <v>10000</v>
      </c>
    </row>
    <row r="15" spans="1:5" ht="17.25">
      <c r="A15" s="3"/>
      <c r="B15" s="3" t="s">
        <v>30</v>
      </c>
      <c r="C15" s="3" t="s">
        <v>47</v>
      </c>
      <c r="D15" s="4">
        <v>10000</v>
      </c>
    </row>
    <row r="16" spans="1:5" ht="17.25">
      <c r="A16" s="3"/>
      <c r="B16" s="10" t="s">
        <v>30</v>
      </c>
      <c r="C16" s="10" t="s">
        <v>48</v>
      </c>
      <c r="D16" s="11">
        <v>10000</v>
      </c>
    </row>
    <row r="17" spans="1:5" ht="17.25">
      <c r="A17" s="3" t="s">
        <v>49</v>
      </c>
      <c r="B17" s="3" t="s">
        <v>30</v>
      </c>
      <c r="C17" s="3" t="s">
        <v>50</v>
      </c>
      <c r="D17" s="4">
        <v>20000</v>
      </c>
    </row>
    <row r="18" spans="1:5" ht="17.25">
      <c r="A18" s="3"/>
      <c r="B18" s="3" t="s">
        <v>30</v>
      </c>
      <c r="C18" s="3" t="s">
        <v>51</v>
      </c>
      <c r="D18" s="4">
        <v>10000</v>
      </c>
    </row>
    <row r="19" spans="1:5" ht="17.25">
      <c r="A19" s="3"/>
      <c r="B19" s="9" t="s">
        <v>30</v>
      </c>
      <c r="C19" s="9" t="s">
        <v>52</v>
      </c>
      <c r="D19" s="5">
        <v>50000</v>
      </c>
      <c r="E19" s="1" t="s">
        <v>53</v>
      </c>
    </row>
    <row r="20" spans="1:5" ht="17.25">
      <c r="A20" s="3"/>
      <c r="B20" s="3" t="s">
        <v>54</v>
      </c>
      <c r="C20" s="3" t="s">
        <v>55</v>
      </c>
      <c r="D20" s="4">
        <v>5000</v>
      </c>
    </row>
    <row r="21" spans="1:5" ht="17.25">
      <c r="A21" s="3"/>
      <c r="B21" s="3" t="s">
        <v>30</v>
      </c>
      <c r="C21" s="3" t="s">
        <v>56</v>
      </c>
      <c r="D21" s="4">
        <v>10000</v>
      </c>
    </row>
    <row r="22" spans="1:5" ht="17.25">
      <c r="A22" s="3" t="s">
        <v>57</v>
      </c>
      <c r="B22" s="9" t="s">
        <v>30</v>
      </c>
      <c r="C22" s="9" t="s">
        <v>58</v>
      </c>
      <c r="D22" s="5">
        <v>10000</v>
      </c>
    </row>
    <row r="23" spans="1:5" ht="17.25">
      <c r="A23" s="3"/>
      <c r="B23" s="9" t="s">
        <v>30</v>
      </c>
      <c r="C23" s="9" t="s">
        <v>59</v>
      </c>
      <c r="D23" s="5">
        <v>10000</v>
      </c>
    </row>
    <row r="24" spans="1:5" ht="17.25">
      <c r="A24" s="3"/>
      <c r="B24" s="3" t="s">
        <v>60</v>
      </c>
      <c r="C24" s="3" t="s">
        <v>61</v>
      </c>
      <c r="D24" s="4">
        <v>5000</v>
      </c>
    </row>
    <row r="25" spans="1:5" ht="17.25">
      <c r="A25" s="3"/>
      <c r="B25" s="3" t="s">
        <v>30</v>
      </c>
      <c r="C25" s="3" t="s">
        <v>62</v>
      </c>
      <c r="D25" s="4">
        <v>10000</v>
      </c>
    </row>
    <row r="26" spans="1:5" ht="17.25">
      <c r="A26" s="3"/>
      <c r="B26" s="9" t="s">
        <v>30</v>
      </c>
      <c r="C26" s="9" t="s">
        <v>63</v>
      </c>
      <c r="D26" s="5">
        <v>70000</v>
      </c>
      <c r="E26" s="1" t="s">
        <v>64</v>
      </c>
    </row>
    <row r="27" spans="1:5" ht="17.25">
      <c r="A27" s="3"/>
      <c r="B27" s="3" t="s">
        <v>30</v>
      </c>
      <c r="C27" s="3" t="s">
        <v>65</v>
      </c>
      <c r="D27" s="4">
        <v>10000</v>
      </c>
    </row>
    <row r="28" spans="1:5" ht="17.25">
      <c r="A28" s="3" t="s">
        <v>66</v>
      </c>
      <c r="B28" s="3" t="s">
        <v>30</v>
      </c>
      <c r="C28" s="3" t="s">
        <v>67</v>
      </c>
      <c r="D28" s="4">
        <v>10000</v>
      </c>
    </row>
    <row r="29" spans="1:5" ht="17.25">
      <c r="A29" s="3"/>
      <c r="B29" s="3" t="s">
        <v>30</v>
      </c>
      <c r="C29" s="3" t="s">
        <v>68</v>
      </c>
      <c r="D29" s="4">
        <v>30000</v>
      </c>
      <c r="E29" s="1" t="s">
        <v>69</v>
      </c>
    </row>
    <row r="30" spans="1:5" ht="17.25">
      <c r="A30" s="3"/>
      <c r="B30" s="10" t="s">
        <v>30</v>
      </c>
      <c r="C30" s="10" t="s">
        <v>70</v>
      </c>
      <c r="D30" s="11">
        <v>20000</v>
      </c>
    </row>
    <row r="31" spans="1:5" ht="17.25">
      <c r="A31" s="3"/>
      <c r="B31" s="9" t="s">
        <v>30</v>
      </c>
      <c r="C31" s="9" t="s">
        <v>71</v>
      </c>
      <c r="D31" s="5">
        <v>10000</v>
      </c>
    </row>
    <row r="32" spans="1:5" ht="17.25">
      <c r="A32" s="3"/>
      <c r="B32" s="9" t="s">
        <v>30</v>
      </c>
      <c r="C32" s="9" t="s">
        <v>72</v>
      </c>
      <c r="D32" s="5">
        <v>40000</v>
      </c>
      <c r="E32" s="1" t="s">
        <v>73</v>
      </c>
    </row>
    <row r="33" spans="1:5" ht="17.25">
      <c r="A33" s="3"/>
      <c r="B33" s="9" t="s">
        <v>30</v>
      </c>
      <c r="C33" s="9" t="s">
        <v>74</v>
      </c>
      <c r="D33" s="5">
        <v>10000</v>
      </c>
    </row>
    <row r="34" spans="1:5" ht="22.5">
      <c r="A34" s="3"/>
      <c r="B34" s="3" t="s">
        <v>30</v>
      </c>
      <c r="C34" s="3" t="s">
        <v>75</v>
      </c>
      <c r="D34" s="4">
        <v>20000</v>
      </c>
      <c r="E34" s="6" t="s">
        <v>76</v>
      </c>
    </row>
    <row r="35" spans="1:5" ht="17.25">
      <c r="A35" s="3" t="s">
        <v>77</v>
      </c>
      <c r="B35" s="9" t="s">
        <v>30</v>
      </c>
      <c r="C35" s="9" t="s">
        <v>78</v>
      </c>
      <c r="D35" s="5">
        <v>20000</v>
      </c>
      <c r="E35" s="1" t="s">
        <v>79</v>
      </c>
    </row>
    <row r="36" spans="1:5" ht="17.25">
      <c r="A36" s="3"/>
      <c r="B36" s="3" t="s">
        <v>30</v>
      </c>
      <c r="C36" s="3" t="s">
        <v>80</v>
      </c>
      <c r="D36" s="4">
        <v>30000</v>
      </c>
      <c r="E36" s="1" t="s">
        <v>81</v>
      </c>
    </row>
    <row r="37" spans="1:5" ht="17.25">
      <c r="A37" s="3"/>
      <c r="B37" s="3" t="s">
        <v>82</v>
      </c>
      <c r="C37" s="3" t="s">
        <v>83</v>
      </c>
      <c r="D37" s="4">
        <v>50000</v>
      </c>
      <c r="E37" s="1" t="s">
        <v>84</v>
      </c>
    </row>
    <row r="38" spans="1:5" ht="17.25">
      <c r="A38" s="3"/>
      <c r="B38" s="3" t="s">
        <v>30</v>
      </c>
      <c r="C38" s="3" t="s">
        <v>85</v>
      </c>
      <c r="D38" s="4">
        <v>10000</v>
      </c>
    </row>
    <row r="39" spans="1:5" ht="17.25">
      <c r="A39" s="3" t="s">
        <v>86</v>
      </c>
      <c r="B39" s="9" t="s">
        <v>30</v>
      </c>
      <c r="C39" s="9" t="s">
        <v>87</v>
      </c>
      <c r="D39" s="5">
        <v>30000</v>
      </c>
      <c r="E39" s="1" t="s">
        <v>88</v>
      </c>
    </row>
    <row r="40" spans="1:5" ht="17.25">
      <c r="A40" s="3"/>
      <c r="B40" s="3" t="s">
        <v>30</v>
      </c>
      <c r="C40" s="3" t="s">
        <v>89</v>
      </c>
      <c r="D40" s="4">
        <v>10000</v>
      </c>
    </row>
    <row r="41" spans="1:5" ht="17.25">
      <c r="A41" s="3"/>
      <c r="B41" s="9" t="s">
        <v>30</v>
      </c>
      <c r="C41" s="9" t="s">
        <v>90</v>
      </c>
      <c r="D41" s="5">
        <v>10000</v>
      </c>
      <c r="E41" s="1" t="s">
        <v>91</v>
      </c>
    </row>
    <row r="42" spans="1:5" ht="17.25">
      <c r="A42" s="3"/>
      <c r="B42" s="9" t="s">
        <v>30</v>
      </c>
      <c r="C42" s="9" t="s">
        <v>92</v>
      </c>
      <c r="D42" s="5">
        <v>20000</v>
      </c>
    </row>
    <row r="43" spans="1:5" ht="17.25">
      <c r="A43" s="3" t="s">
        <v>93</v>
      </c>
      <c r="B43" s="10" t="s">
        <v>30</v>
      </c>
      <c r="C43" s="10" t="s">
        <v>94</v>
      </c>
      <c r="D43" s="11">
        <v>10000</v>
      </c>
    </row>
    <row r="44" spans="1:5" ht="17.25">
      <c r="A44" s="3"/>
      <c r="B44" s="10" t="s">
        <v>30</v>
      </c>
      <c r="C44" s="10" t="s">
        <v>95</v>
      </c>
      <c r="D44" s="11">
        <v>20000</v>
      </c>
    </row>
    <row r="45" spans="1:5" ht="17.25">
      <c r="A45" s="3"/>
      <c r="B45" s="10" t="s">
        <v>30</v>
      </c>
      <c r="C45" s="10" t="s">
        <v>96</v>
      </c>
      <c r="D45" s="11">
        <v>20000</v>
      </c>
    </row>
    <row r="46" spans="1:5" ht="17.25">
      <c r="A46" s="3"/>
      <c r="B46" s="10" t="s">
        <v>30</v>
      </c>
      <c r="C46" s="10" t="s">
        <v>97</v>
      </c>
      <c r="D46" s="11">
        <v>30000</v>
      </c>
    </row>
    <row r="47" spans="1:5" ht="17.25">
      <c r="A47" s="3"/>
      <c r="B47" s="10"/>
      <c r="C47" s="10" t="s">
        <v>98</v>
      </c>
      <c r="D47" s="11">
        <v>20000</v>
      </c>
    </row>
    <row r="48" spans="1:5" ht="17.25">
      <c r="A48" s="3" t="s">
        <v>99</v>
      </c>
      <c r="B48" s="3" t="s">
        <v>35</v>
      </c>
      <c r="C48" s="3" t="s">
        <v>100</v>
      </c>
      <c r="D48" s="4">
        <v>1000</v>
      </c>
    </row>
    <row r="49" spans="1:6" ht="17.25">
      <c r="A49" s="3"/>
      <c r="B49" s="3" t="s">
        <v>30</v>
      </c>
      <c r="C49" s="3" t="s">
        <v>101</v>
      </c>
      <c r="D49" s="4">
        <v>10000</v>
      </c>
    </row>
    <row r="50" spans="1:6" ht="17.25">
      <c r="A50" s="3"/>
      <c r="B50" s="10" t="s">
        <v>30</v>
      </c>
      <c r="C50" s="10" t="s">
        <v>102</v>
      </c>
      <c r="D50" s="11">
        <v>10000</v>
      </c>
    </row>
    <row r="51" spans="1:6" ht="17.25">
      <c r="A51" s="3"/>
      <c r="B51" s="10" t="s">
        <v>30</v>
      </c>
      <c r="C51" s="10" t="s">
        <v>103</v>
      </c>
      <c r="D51" s="11">
        <v>10000</v>
      </c>
    </row>
    <row r="52" spans="1:6" ht="17.25">
      <c r="A52" s="3"/>
      <c r="B52" s="10" t="s">
        <v>30</v>
      </c>
      <c r="C52" s="10" t="s">
        <v>104</v>
      </c>
      <c r="D52" s="11">
        <v>10000</v>
      </c>
    </row>
    <row r="53" spans="1:6" ht="17.25">
      <c r="A53" s="3"/>
      <c r="B53" s="3" t="s">
        <v>30</v>
      </c>
      <c r="C53" s="3" t="s">
        <v>105</v>
      </c>
      <c r="D53" s="4">
        <v>10000</v>
      </c>
    </row>
    <row r="54" spans="1:6" ht="17.25">
      <c r="A54" s="3"/>
      <c r="B54" s="10" t="s">
        <v>30</v>
      </c>
      <c r="C54" s="10" t="s">
        <v>106</v>
      </c>
      <c r="D54" s="11">
        <v>20000</v>
      </c>
      <c r="E54" s="7" t="s">
        <v>107</v>
      </c>
    </row>
    <row r="55" spans="1:6" ht="17.25">
      <c r="A55" s="3"/>
      <c r="B55" s="3" t="s">
        <v>30</v>
      </c>
      <c r="C55" s="3" t="s">
        <v>108</v>
      </c>
      <c r="D55" s="4">
        <v>10000</v>
      </c>
    </row>
    <row r="56" spans="1:6" ht="17.25">
      <c r="A56" s="3"/>
      <c r="B56" s="3" t="s">
        <v>35</v>
      </c>
      <c r="C56" s="3" t="s">
        <v>109</v>
      </c>
      <c r="D56" s="4">
        <v>10000</v>
      </c>
    </row>
    <row r="57" spans="1:6" ht="17.25">
      <c r="A57" s="3"/>
      <c r="B57" s="10" t="s">
        <v>30</v>
      </c>
      <c r="C57" s="10" t="s">
        <v>110</v>
      </c>
      <c r="D57" s="11">
        <v>20000</v>
      </c>
    </row>
    <row r="58" spans="1:6" ht="17.25">
      <c r="A58" s="3"/>
      <c r="B58" s="3" t="s">
        <v>35</v>
      </c>
      <c r="C58" s="3" t="s">
        <v>111</v>
      </c>
      <c r="D58" s="4">
        <v>2500</v>
      </c>
    </row>
    <row r="59" spans="1:6" ht="17.25">
      <c r="A59" s="3"/>
      <c r="B59" s="3" t="s">
        <v>30</v>
      </c>
      <c r="C59" s="3" t="s">
        <v>112</v>
      </c>
      <c r="D59" s="4">
        <v>10000</v>
      </c>
    </row>
    <row r="60" spans="1:6" ht="17.25">
      <c r="A60" s="3"/>
      <c r="B60" s="10" t="s">
        <v>30</v>
      </c>
      <c r="C60" s="10" t="s">
        <v>113</v>
      </c>
      <c r="D60" s="11">
        <v>20000</v>
      </c>
    </row>
    <row r="61" spans="1:6" ht="30" customHeight="1">
      <c r="A61" s="3"/>
      <c r="B61" s="3" t="s">
        <v>30</v>
      </c>
      <c r="C61" s="3" t="s">
        <v>114</v>
      </c>
      <c r="D61" s="4">
        <v>20000</v>
      </c>
      <c r="E61" s="331" t="s">
        <v>144</v>
      </c>
      <c r="F61" s="331"/>
    </row>
    <row r="62" spans="1:6" ht="17.25">
      <c r="A62" s="3" t="s">
        <v>115</v>
      </c>
      <c r="B62" s="3" t="s">
        <v>30</v>
      </c>
      <c r="C62" s="3" t="s">
        <v>116</v>
      </c>
      <c r="D62" s="4">
        <v>20000</v>
      </c>
    </row>
    <row r="63" spans="1:6" ht="17.25">
      <c r="A63" s="3"/>
      <c r="B63" s="3" t="s">
        <v>35</v>
      </c>
      <c r="C63" s="3" t="s">
        <v>117</v>
      </c>
      <c r="D63" s="4">
        <v>10000</v>
      </c>
    </row>
    <row r="64" spans="1:6" ht="17.25">
      <c r="A64" s="3" t="s">
        <v>118</v>
      </c>
      <c r="B64" s="3" t="s">
        <v>30</v>
      </c>
      <c r="C64" s="3" t="s">
        <v>119</v>
      </c>
      <c r="D64" s="4">
        <v>10000</v>
      </c>
    </row>
    <row r="65" spans="1:4" ht="17.25">
      <c r="A65" s="3"/>
      <c r="B65" s="10" t="s">
        <v>30</v>
      </c>
      <c r="C65" s="10" t="s">
        <v>120</v>
      </c>
      <c r="D65" s="11">
        <v>20000</v>
      </c>
    </row>
    <row r="66" spans="1:4" ht="17.25">
      <c r="A66" s="3"/>
      <c r="B66" s="3" t="s">
        <v>30</v>
      </c>
      <c r="C66" s="3" t="s">
        <v>121</v>
      </c>
      <c r="D66" s="4">
        <v>10000</v>
      </c>
    </row>
    <row r="67" spans="1:4" ht="17.25">
      <c r="A67" s="3"/>
      <c r="B67" s="3" t="s">
        <v>60</v>
      </c>
      <c r="C67" s="3" t="s">
        <v>122</v>
      </c>
      <c r="D67" s="4">
        <v>5000</v>
      </c>
    </row>
    <row r="68" spans="1:4" ht="17.25">
      <c r="A68" s="3"/>
      <c r="B68" s="3" t="s">
        <v>30</v>
      </c>
      <c r="C68" s="3" t="s">
        <v>123</v>
      </c>
      <c r="D68" s="4">
        <v>10000</v>
      </c>
    </row>
    <row r="69" spans="1:4" ht="17.25">
      <c r="A69" s="3"/>
      <c r="B69" s="10" t="s">
        <v>30</v>
      </c>
      <c r="C69" s="10" t="s">
        <v>124</v>
      </c>
      <c r="D69" s="11">
        <v>10000</v>
      </c>
    </row>
    <row r="70" spans="1:4" ht="17.25">
      <c r="A70" s="3"/>
      <c r="B70" s="3"/>
      <c r="C70" s="3"/>
      <c r="D70" s="4"/>
    </row>
    <row r="71" spans="1:4" ht="17.25">
      <c r="A71" s="3"/>
      <c r="B71" s="3" t="s">
        <v>20</v>
      </c>
      <c r="C71" s="3"/>
      <c r="D71" s="8">
        <f>SUM(D3:D70)</f>
        <v>1148500</v>
      </c>
    </row>
    <row r="72" spans="1:4" ht="17.25">
      <c r="A72" s="3"/>
      <c r="B72" s="3"/>
      <c r="C72" s="3"/>
      <c r="D72" s="3"/>
    </row>
    <row r="73" spans="1:4" ht="17.25">
      <c r="A73" s="3"/>
      <c r="B73" s="3"/>
      <c r="C73" s="3"/>
      <c r="D73" s="3"/>
    </row>
    <row r="74" spans="1:4" ht="17.25">
      <c r="A74" s="3"/>
      <c r="B74" s="3"/>
      <c r="C74" s="3"/>
      <c r="D74" s="3"/>
    </row>
    <row r="75" spans="1:4" ht="17.25">
      <c r="A75" s="3"/>
      <c r="B75" s="3"/>
      <c r="C75" s="3"/>
      <c r="D75" s="3"/>
    </row>
    <row r="76" spans="1:4" ht="17.25">
      <c r="A76" s="3"/>
      <c r="B76" s="3"/>
      <c r="C76" s="3"/>
      <c r="D76" s="3"/>
    </row>
    <row r="77" spans="1:4" ht="17.25">
      <c r="A77" s="3"/>
      <c r="B77" s="3"/>
      <c r="C77" s="3"/>
      <c r="D77" s="3"/>
    </row>
    <row r="78" spans="1:4" ht="17.25">
      <c r="A78" s="3"/>
      <c r="B78" s="3"/>
      <c r="C78" s="3"/>
      <c r="D78" s="3"/>
    </row>
    <row r="79" spans="1:4" ht="17.25">
      <c r="A79" s="3"/>
      <c r="B79" s="3"/>
      <c r="C79" s="3"/>
      <c r="D79" s="3"/>
    </row>
    <row r="80" spans="1:4" ht="17.25">
      <c r="A80" s="3"/>
      <c r="B80" s="3"/>
      <c r="C80" s="3"/>
      <c r="D80" s="3"/>
    </row>
    <row r="81" spans="1:4" ht="17.25">
      <c r="A81" s="3"/>
      <c r="B81" s="3"/>
      <c r="C81" s="3"/>
      <c r="D81" s="3"/>
    </row>
    <row r="82" spans="1:4" ht="17.25">
      <c r="A82" s="3"/>
      <c r="B82" s="3"/>
      <c r="C82" s="3"/>
      <c r="D82" s="3"/>
    </row>
    <row r="83" spans="1:4" ht="17.25">
      <c r="A83" s="3"/>
      <c r="B83" s="3"/>
      <c r="C83" s="3"/>
      <c r="D83" s="3"/>
    </row>
    <row r="84" spans="1:4" ht="17.25">
      <c r="A84" s="3"/>
      <c r="B84" s="3"/>
      <c r="C84" s="3"/>
      <c r="D84" s="3"/>
    </row>
    <row r="85" spans="1:4" ht="17.25">
      <c r="A85" s="3"/>
      <c r="B85" s="3"/>
      <c r="C85" s="3"/>
      <c r="D85" s="3"/>
    </row>
    <row r="86" spans="1:4" ht="17.25">
      <c r="A86" s="3"/>
      <c r="B86" s="3"/>
      <c r="C86" s="3"/>
      <c r="D86" s="3"/>
    </row>
    <row r="87" spans="1:4" ht="17.25">
      <c r="A87" s="3"/>
      <c r="B87" s="3"/>
      <c r="C87" s="3"/>
      <c r="D87" s="3"/>
    </row>
    <row r="88" spans="1:4" ht="17.25">
      <c r="A88" s="3"/>
      <c r="B88" s="3"/>
      <c r="C88" s="3"/>
      <c r="D88" s="3"/>
    </row>
    <row r="89" spans="1:4" ht="17.25">
      <c r="A89" s="3"/>
      <c r="B89" s="3"/>
      <c r="C89" s="3"/>
      <c r="D89" s="3"/>
    </row>
    <row r="90" spans="1:4" ht="17.25">
      <c r="A90" s="3"/>
      <c r="B90" s="3"/>
      <c r="C90" s="3"/>
      <c r="D90" s="3"/>
    </row>
    <row r="91" spans="1:4" ht="17.25">
      <c r="A91" s="3"/>
      <c r="B91" s="3"/>
      <c r="C91" s="3"/>
      <c r="D91" s="3"/>
    </row>
    <row r="92" spans="1:4" ht="17.25">
      <c r="A92" s="3"/>
      <c r="B92" s="3"/>
      <c r="C92" s="3"/>
      <c r="D92" s="3"/>
    </row>
    <row r="93" spans="1:4" ht="17.25">
      <c r="A93" s="3"/>
      <c r="B93" s="3"/>
      <c r="C93" s="3"/>
      <c r="D93" s="3"/>
    </row>
    <row r="94" spans="1:4" ht="17.25">
      <c r="A94" s="3"/>
      <c r="B94" s="3"/>
      <c r="C94" s="3"/>
      <c r="D94" s="3"/>
    </row>
    <row r="95" spans="1:4" ht="17.25">
      <c r="A95" s="3"/>
      <c r="B95" s="3"/>
      <c r="C95" s="3"/>
      <c r="D95" s="3"/>
    </row>
    <row r="96" spans="1:4" ht="17.25">
      <c r="A96" s="3"/>
      <c r="B96" s="3"/>
      <c r="C96" s="3"/>
      <c r="D96" s="3"/>
    </row>
    <row r="97" spans="1:4" ht="17.25">
      <c r="A97" s="3"/>
      <c r="B97" s="3"/>
      <c r="C97" s="3"/>
      <c r="D97" s="3"/>
    </row>
    <row r="98" spans="1:4" ht="17.25">
      <c r="A98" s="3"/>
      <c r="B98" s="3"/>
      <c r="C98" s="3"/>
      <c r="D98" s="3"/>
    </row>
    <row r="99" spans="1:4" ht="17.25">
      <c r="A99" s="3"/>
      <c r="B99" s="3"/>
      <c r="C99" s="3"/>
      <c r="D99" s="3"/>
    </row>
    <row r="100" spans="1:4" ht="17.25">
      <c r="A100" s="3"/>
      <c r="B100" s="3"/>
      <c r="C100" s="3"/>
      <c r="D100" s="3"/>
    </row>
    <row r="101" spans="1:4" ht="17.25">
      <c r="A101" s="3"/>
      <c r="B101" s="3"/>
      <c r="C101" s="3"/>
      <c r="D101" s="3"/>
    </row>
    <row r="102" spans="1:4" ht="17.25">
      <c r="A102" s="3"/>
      <c r="B102" s="3"/>
      <c r="C102" s="3"/>
      <c r="D102" s="3"/>
    </row>
    <row r="103" spans="1:4" ht="17.25">
      <c r="A103" s="3"/>
      <c r="B103" s="3"/>
      <c r="C103" s="3"/>
      <c r="D103" s="3"/>
    </row>
    <row r="104" spans="1:4" ht="17.25">
      <c r="A104" s="3"/>
      <c r="B104" s="3"/>
      <c r="C104" s="3"/>
      <c r="D104" s="3"/>
    </row>
    <row r="105" spans="1:4" ht="17.25">
      <c r="A105" s="3"/>
      <c r="B105" s="3"/>
      <c r="C105" s="3"/>
      <c r="D105" s="3"/>
    </row>
    <row r="106" spans="1:4" ht="17.25">
      <c r="A106" s="3"/>
      <c r="B106" s="3"/>
      <c r="C106" s="3"/>
      <c r="D106" s="3"/>
    </row>
    <row r="107" spans="1:4" ht="17.25">
      <c r="A107" s="3"/>
      <c r="B107" s="3"/>
      <c r="C107" s="3"/>
      <c r="D107" s="3"/>
    </row>
    <row r="108" spans="1:4" ht="17.25">
      <c r="A108" s="3"/>
      <c r="B108" s="3"/>
      <c r="C108" s="3"/>
      <c r="D108" s="3"/>
    </row>
    <row r="109" spans="1:4" ht="17.25">
      <c r="A109" s="3"/>
      <c r="B109" s="3"/>
      <c r="C109" s="3"/>
      <c r="D109" s="3"/>
    </row>
    <row r="110" spans="1:4" ht="17.25">
      <c r="A110" s="3"/>
      <c r="B110" s="3"/>
      <c r="C110" s="3"/>
      <c r="D110" s="3"/>
    </row>
    <row r="111" spans="1:4" ht="17.25">
      <c r="A111" s="3"/>
      <c r="B111" s="3"/>
      <c r="C111" s="3"/>
      <c r="D111" s="3"/>
    </row>
    <row r="112" spans="1:4" ht="17.25">
      <c r="A112" s="3"/>
      <c r="B112" s="3"/>
      <c r="C112" s="3"/>
      <c r="D112" s="3"/>
    </row>
    <row r="113" spans="1:4" ht="17.25">
      <c r="A113" s="3"/>
      <c r="B113" s="3"/>
      <c r="C113" s="3"/>
      <c r="D113" s="3"/>
    </row>
    <row r="114" spans="1:4" ht="17.25">
      <c r="A114" s="3"/>
      <c r="B114" s="3"/>
      <c r="C114" s="3"/>
      <c r="D114" s="3"/>
    </row>
    <row r="115" spans="1:4" ht="17.25">
      <c r="A115" s="3"/>
      <c r="B115" s="3"/>
      <c r="C115" s="3"/>
      <c r="D115" s="3"/>
    </row>
    <row r="116" spans="1:4" ht="17.25">
      <c r="A116" s="3"/>
      <c r="B116" s="3"/>
      <c r="C116" s="3"/>
      <c r="D116" s="3"/>
    </row>
    <row r="117" spans="1:4" ht="17.25">
      <c r="A117" s="3"/>
      <c r="B117" s="3"/>
      <c r="C117" s="3"/>
      <c r="D117" s="3"/>
    </row>
    <row r="118" spans="1:4" ht="17.25">
      <c r="A118" s="3"/>
      <c r="B118" s="3"/>
      <c r="C118" s="3"/>
      <c r="D118" s="3"/>
    </row>
    <row r="119" spans="1:4" ht="17.25">
      <c r="A119" s="3"/>
      <c r="B119" s="3"/>
      <c r="C119" s="3"/>
      <c r="D119" s="3"/>
    </row>
    <row r="120" spans="1:4" ht="17.25">
      <c r="A120" s="3"/>
      <c r="B120" s="3"/>
      <c r="C120" s="3"/>
      <c r="D120" s="3"/>
    </row>
    <row r="121" spans="1:4" ht="17.25">
      <c r="A121" s="3"/>
      <c r="B121" s="3"/>
      <c r="C121" s="3"/>
      <c r="D121" s="3"/>
    </row>
    <row r="122" spans="1:4" ht="17.25">
      <c r="A122" s="3"/>
      <c r="B122" s="3"/>
      <c r="C122" s="3"/>
      <c r="D122" s="3"/>
    </row>
    <row r="123" spans="1:4" ht="17.25">
      <c r="A123" s="3"/>
      <c r="B123" s="3"/>
      <c r="C123" s="3"/>
      <c r="D123" s="3"/>
    </row>
    <row r="124" spans="1:4" ht="17.25">
      <c r="A124" s="3"/>
      <c r="B124" s="3"/>
      <c r="C124" s="3"/>
      <c r="D124" s="3"/>
    </row>
    <row r="125" spans="1:4" ht="17.25">
      <c r="A125" s="3"/>
      <c r="B125" s="3"/>
      <c r="C125" s="3"/>
      <c r="D125" s="3"/>
    </row>
    <row r="126" spans="1:4" ht="17.25">
      <c r="A126" s="3"/>
      <c r="B126" s="3"/>
      <c r="C126" s="3"/>
      <c r="D126" s="3"/>
    </row>
    <row r="127" spans="1:4" ht="17.25">
      <c r="A127" s="3"/>
      <c r="B127" s="3"/>
      <c r="C127" s="3"/>
      <c r="D127" s="3"/>
    </row>
    <row r="128" spans="1:4" ht="17.25">
      <c r="A128" s="3"/>
      <c r="B128" s="3"/>
      <c r="C128" s="3"/>
      <c r="D128" s="3"/>
    </row>
    <row r="129" spans="1:4" ht="17.25">
      <c r="A129" s="3"/>
      <c r="B129" s="3"/>
      <c r="C129" s="3"/>
      <c r="D129" s="3"/>
    </row>
    <row r="130" spans="1:4" ht="17.25">
      <c r="A130" s="3"/>
      <c r="B130" s="3"/>
      <c r="C130" s="3"/>
      <c r="D130" s="3"/>
    </row>
    <row r="131" spans="1:4" ht="17.25">
      <c r="A131" s="3"/>
      <c r="B131" s="3"/>
      <c r="C131" s="3"/>
      <c r="D131" s="3"/>
    </row>
    <row r="132" spans="1:4" ht="17.25">
      <c r="A132" s="3"/>
      <c r="B132" s="3"/>
      <c r="C132" s="3"/>
      <c r="D132" s="3"/>
    </row>
    <row r="133" spans="1:4" ht="17.25">
      <c r="A133" s="3"/>
      <c r="B133" s="3"/>
      <c r="C133" s="3"/>
      <c r="D133" s="3"/>
    </row>
    <row r="134" spans="1:4" ht="17.25">
      <c r="A134" s="3"/>
      <c r="B134" s="3"/>
      <c r="C134" s="3"/>
      <c r="D134" s="3"/>
    </row>
    <row r="135" spans="1:4" ht="17.25">
      <c r="A135" s="3"/>
      <c r="B135" s="3"/>
      <c r="C135" s="3"/>
      <c r="D135" s="3"/>
    </row>
    <row r="136" spans="1:4" ht="17.25">
      <c r="A136" s="3"/>
      <c r="B136" s="3"/>
      <c r="C136" s="3"/>
      <c r="D136" s="3"/>
    </row>
    <row r="137" spans="1:4" ht="17.25">
      <c r="A137" s="3"/>
      <c r="B137" s="3"/>
      <c r="C137" s="3"/>
      <c r="D137" s="3"/>
    </row>
    <row r="138" spans="1:4" ht="17.25">
      <c r="A138" s="3"/>
      <c r="B138" s="3"/>
      <c r="C138" s="3"/>
      <c r="D138" s="3"/>
    </row>
    <row r="139" spans="1:4" ht="17.25">
      <c r="A139" s="3"/>
      <c r="B139" s="3"/>
      <c r="C139" s="3"/>
      <c r="D139" s="3"/>
    </row>
    <row r="140" spans="1:4" ht="17.25">
      <c r="A140" s="3"/>
      <c r="B140" s="3"/>
      <c r="C140" s="3"/>
      <c r="D140" s="3"/>
    </row>
    <row r="141" spans="1:4" ht="17.25">
      <c r="A141" s="3"/>
      <c r="B141" s="3"/>
      <c r="C141" s="3"/>
      <c r="D141" s="3"/>
    </row>
    <row r="142" spans="1:4" ht="17.25">
      <c r="A142" s="3"/>
      <c r="B142" s="3"/>
      <c r="C142" s="3"/>
      <c r="D142" s="3"/>
    </row>
    <row r="143" spans="1:4" ht="17.25">
      <c r="A143" s="3"/>
      <c r="B143" s="3"/>
      <c r="C143" s="3"/>
      <c r="D143" s="3"/>
    </row>
    <row r="144" spans="1:4" ht="17.25">
      <c r="A144" s="3"/>
      <c r="B144" s="3"/>
      <c r="C144" s="3"/>
      <c r="D144" s="3"/>
    </row>
    <row r="145" spans="1:4" ht="17.25">
      <c r="A145" s="3"/>
      <c r="B145" s="3"/>
      <c r="C145" s="3"/>
      <c r="D145" s="3"/>
    </row>
    <row r="146" spans="1:4" ht="17.25">
      <c r="A146" s="3"/>
      <c r="B146" s="3"/>
      <c r="C146" s="3"/>
      <c r="D146" s="3"/>
    </row>
    <row r="147" spans="1:4" ht="17.25">
      <c r="A147" s="3"/>
      <c r="B147" s="3"/>
      <c r="C147" s="3"/>
      <c r="D147" s="3"/>
    </row>
    <row r="148" spans="1:4" ht="17.25">
      <c r="A148" s="3"/>
      <c r="B148" s="3"/>
      <c r="C148" s="3"/>
      <c r="D148" s="3"/>
    </row>
    <row r="149" spans="1:4" ht="17.25">
      <c r="A149" s="3"/>
      <c r="B149" s="3"/>
      <c r="C149" s="3"/>
      <c r="D149" s="3"/>
    </row>
    <row r="150" spans="1:4" ht="17.25">
      <c r="A150" s="3"/>
      <c r="B150" s="3"/>
      <c r="C150" s="3"/>
      <c r="D150" s="3"/>
    </row>
    <row r="151" spans="1:4" ht="17.25">
      <c r="A151" s="3"/>
      <c r="B151" s="3"/>
      <c r="C151" s="3"/>
      <c r="D151" s="3"/>
    </row>
    <row r="152" spans="1:4" ht="17.25">
      <c r="A152" s="3"/>
      <c r="B152" s="3"/>
      <c r="C152" s="3"/>
      <c r="D152" s="3"/>
    </row>
    <row r="153" spans="1:4" ht="17.25">
      <c r="A153" s="3"/>
      <c r="B153" s="3"/>
      <c r="C153" s="3"/>
      <c r="D153" s="3"/>
    </row>
    <row r="154" spans="1:4" ht="17.25">
      <c r="A154" s="3"/>
      <c r="B154" s="3"/>
      <c r="C154" s="3"/>
      <c r="D154" s="3"/>
    </row>
    <row r="155" spans="1:4" ht="17.25">
      <c r="A155" s="3"/>
      <c r="B155" s="3"/>
      <c r="C155" s="3"/>
      <c r="D155" s="3"/>
    </row>
    <row r="156" spans="1:4" ht="17.25">
      <c r="A156" s="3"/>
      <c r="B156" s="3"/>
      <c r="C156" s="3"/>
      <c r="D156" s="3"/>
    </row>
    <row r="157" spans="1:4" ht="17.25">
      <c r="A157" s="3"/>
      <c r="B157" s="3"/>
      <c r="C157" s="3"/>
      <c r="D157" s="3"/>
    </row>
    <row r="158" spans="1:4" ht="17.25">
      <c r="A158" s="3"/>
      <c r="B158" s="3"/>
      <c r="C158" s="3"/>
      <c r="D158" s="3"/>
    </row>
    <row r="159" spans="1:4" ht="17.25">
      <c r="A159" s="3"/>
      <c r="B159" s="3"/>
      <c r="C159" s="3"/>
      <c r="D159" s="3"/>
    </row>
    <row r="160" spans="1:4" ht="17.25">
      <c r="A160" s="3"/>
      <c r="B160" s="3"/>
      <c r="C160" s="3"/>
      <c r="D160" s="3"/>
    </row>
    <row r="161" spans="1:4" ht="17.25">
      <c r="A161" s="3"/>
      <c r="B161" s="3"/>
      <c r="C161" s="3"/>
      <c r="D161" s="3"/>
    </row>
    <row r="162" spans="1:4" ht="17.25">
      <c r="A162" s="3"/>
      <c r="B162" s="3"/>
      <c r="C162" s="3"/>
      <c r="D162" s="3"/>
    </row>
    <row r="163" spans="1:4" ht="17.25">
      <c r="A163" s="3"/>
      <c r="B163" s="3"/>
      <c r="C163" s="3"/>
      <c r="D163" s="3"/>
    </row>
    <row r="164" spans="1:4" ht="17.25">
      <c r="A164" s="3"/>
      <c r="B164" s="3"/>
      <c r="C164" s="3"/>
      <c r="D164" s="3"/>
    </row>
    <row r="165" spans="1:4" ht="17.25">
      <c r="A165" s="3"/>
      <c r="B165" s="3"/>
      <c r="C165" s="3"/>
      <c r="D165" s="3"/>
    </row>
    <row r="166" spans="1:4" ht="17.25">
      <c r="A166" s="3"/>
      <c r="B166" s="3"/>
      <c r="C166" s="3"/>
      <c r="D166" s="3"/>
    </row>
    <row r="167" spans="1:4" ht="17.25">
      <c r="A167" s="3"/>
      <c r="B167" s="3"/>
      <c r="C167" s="3"/>
      <c r="D167" s="3"/>
    </row>
    <row r="168" spans="1:4" ht="17.25">
      <c r="A168" s="3"/>
      <c r="B168" s="3"/>
      <c r="C168" s="3"/>
      <c r="D168" s="3"/>
    </row>
    <row r="169" spans="1:4" ht="17.25">
      <c r="A169" s="3"/>
      <c r="B169" s="3"/>
      <c r="C169" s="3"/>
      <c r="D169" s="3"/>
    </row>
    <row r="170" spans="1:4" ht="17.25">
      <c r="A170" s="3"/>
      <c r="B170" s="3"/>
      <c r="C170" s="3"/>
      <c r="D170" s="3"/>
    </row>
    <row r="171" spans="1:4" ht="17.25">
      <c r="A171" s="3"/>
      <c r="B171" s="3"/>
      <c r="C171" s="3"/>
      <c r="D171" s="3"/>
    </row>
    <row r="172" spans="1:4" ht="17.25">
      <c r="A172" s="3"/>
      <c r="B172" s="3"/>
      <c r="C172" s="3"/>
      <c r="D172" s="3"/>
    </row>
    <row r="173" spans="1:4" ht="17.25">
      <c r="A173" s="3"/>
      <c r="B173" s="3"/>
      <c r="C173" s="3"/>
      <c r="D173" s="3"/>
    </row>
    <row r="174" spans="1:4" ht="17.25">
      <c r="A174" s="3"/>
      <c r="B174" s="3"/>
      <c r="C174" s="3"/>
      <c r="D174" s="3"/>
    </row>
    <row r="175" spans="1:4" ht="17.25">
      <c r="A175" s="3"/>
      <c r="B175" s="3"/>
      <c r="C175" s="3"/>
      <c r="D175" s="3"/>
    </row>
    <row r="176" spans="1:4" ht="17.25">
      <c r="A176" s="3"/>
      <c r="B176" s="3"/>
      <c r="C176" s="3"/>
      <c r="D176" s="3"/>
    </row>
    <row r="177" spans="1:4" ht="17.25">
      <c r="A177" s="3"/>
      <c r="B177" s="3"/>
      <c r="C177" s="3"/>
      <c r="D177" s="3"/>
    </row>
    <row r="178" spans="1:4" ht="17.25">
      <c r="A178" s="3"/>
      <c r="B178" s="3"/>
      <c r="C178" s="3"/>
      <c r="D178" s="3"/>
    </row>
    <row r="179" spans="1:4" ht="17.25">
      <c r="A179" s="3"/>
      <c r="B179" s="3"/>
      <c r="C179" s="3"/>
      <c r="D179" s="3"/>
    </row>
    <row r="180" spans="1:4" ht="17.25">
      <c r="A180" s="3"/>
      <c r="B180" s="3"/>
      <c r="C180" s="3"/>
      <c r="D180" s="3"/>
    </row>
    <row r="181" spans="1:4" ht="17.25">
      <c r="A181" s="3"/>
      <c r="B181" s="3"/>
      <c r="C181" s="3"/>
      <c r="D181" s="3"/>
    </row>
    <row r="182" spans="1:4" ht="17.25">
      <c r="A182" s="3"/>
      <c r="B182" s="3"/>
      <c r="C182" s="3"/>
      <c r="D182" s="3"/>
    </row>
    <row r="183" spans="1:4" ht="17.25">
      <c r="A183" s="3"/>
      <c r="B183" s="3"/>
      <c r="C183" s="3"/>
      <c r="D183" s="3"/>
    </row>
    <row r="184" spans="1:4" ht="17.25">
      <c r="A184" s="3"/>
      <c r="B184" s="3"/>
      <c r="C184" s="3"/>
      <c r="D184" s="3"/>
    </row>
    <row r="185" spans="1:4" ht="17.25">
      <c r="A185" s="3"/>
      <c r="B185" s="3"/>
      <c r="C185" s="3"/>
      <c r="D185" s="3"/>
    </row>
    <row r="186" spans="1:4" ht="17.25">
      <c r="A186" s="3"/>
      <c r="B186" s="3"/>
      <c r="C186" s="3"/>
      <c r="D186" s="3"/>
    </row>
    <row r="187" spans="1:4" ht="17.25">
      <c r="A187" s="3"/>
      <c r="B187" s="3"/>
      <c r="C187" s="3"/>
      <c r="D187" s="3"/>
    </row>
    <row r="188" spans="1:4" ht="17.25">
      <c r="A188" s="3"/>
      <c r="B188" s="3"/>
      <c r="C188" s="3"/>
      <c r="D188" s="3"/>
    </row>
    <row r="189" spans="1:4" ht="17.25">
      <c r="A189" s="3"/>
      <c r="B189" s="3"/>
      <c r="C189" s="3"/>
      <c r="D189" s="3"/>
    </row>
    <row r="190" spans="1:4" ht="17.25">
      <c r="A190" s="3"/>
      <c r="B190" s="3"/>
      <c r="C190" s="3"/>
      <c r="D190" s="3"/>
    </row>
    <row r="191" spans="1:4" ht="17.25">
      <c r="A191" s="3"/>
      <c r="B191" s="3"/>
      <c r="C191" s="3"/>
      <c r="D191" s="3"/>
    </row>
    <row r="192" spans="1:4" ht="17.25">
      <c r="A192" s="3"/>
      <c r="B192" s="3"/>
      <c r="C192" s="3"/>
      <c r="D192" s="3"/>
    </row>
    <row r="193" spans="1:4" ht="17.25">
      <c r="A193" s="3"/>
      <c r="B193" s="3"/>
      <c r="C193" s="3"/>
      <c r="D193" s="3"/>
    </row>
    <row r="194" spans="1:4" ht="17.25">
      <c r="A194" s="3"/>
      <c r="B194" s="3"/>
      <c r="C194" s="3"/>
      <c r="D194" s="3"/>
    </row>
    <row r="195" spans="1:4" ht="17.25">
      <c r="A195" s="3"/>
      <c r="B195" s="3"/>
      <c r="C195" s="3"/>
      <c r="D195" s="3"/>
    </row>
    <row r="196" spans="1:4" ht="17.25">
      <c r="A196" s="3"/>
      <c r="B196" s="3"/>
      <c r="C196" s="3"/>
      <c r="D196" s="3"/>
    </row>
    <row r="197" spans="1:4" ht="17.25">
      <c r="A197" s="3"/>
      <c r="B197" s="3"/>
      <c r="C197" s="3"/>
      <c r="D197" s="3"/>
    </row>
    <row r="198" spans="1:4" ht="17.25">
      <c r="A198" s="3"/>
      <c r="B198" s="3"/>
      <c r="C198" s="3"/>
      <c r="D198" s="3"/>
    </row>
    <row r="199" spans="1:4" ht="17.25">
      <c r="A199" s="3"/>
      <c r="B199" s="3"/>
      <c r="C199" s="3"/>
      <c r="D199" s="3"/>
    </row>
    <row r="200" spans="1:4" ht="17.25">
      <c r="A200" s="3"/>
      <c r="B200" s="3"/>
      <c r="C200" s="3"/>
      <c r="D200" s="3"/>
    </row>
    <row r="201" spans="1:4" ht="17.25">
      <c r="A201" s="3"/>
      <c r="B201" s="3"/>
      <c r="C201" s="3"/>
      <c r="D201" s="3"/>
    </row>
    <row r="202" spans="1:4" ht="17.25">
      <c r="A202" s="3"/>
      <c r="B202" s="3"/>
      <c r="C202" s="3"/>
      <c r="D202" s="3"/>
    </row>
    <row r="203" spans="1:4" ht="17.25">
      <c r="A203" s="3"/>
      <c r="B203" s="3"/>
      <c r="C203" s="3"/>
      <c r="D203" s="3"/>
    </row>
    <row r="204" spans="1:4" ht="17.25">
      <c r="A204" s="3"/>
      <c r="B204" s="3"/>
      <c r="C204" s="3"/>
      <c r="D204" s="3"/>
    </row>
    <row r="205" spans="1:4" ht="17.25">
      <c r="A205" s="3"/>
      <c r="B205" s="3"/>
      <c r="C205" s="3"/>
      <c r="D205" s="3"/>
    </row>
    <row r="206" spans="1:4" ht="17.25">
      <c r="A206" s="3"/>
      <c r="B206" s="3"/>
      <c r="C206" s="3"/>
      <c r="D206" s="3"/>
    </row>
    <row r="207" spans="1:4" ht="17.25">
      <c r="A207" s="3"/>
      <c r="B207" s="3"/>
      <c r="C207" s="3"/>
      <c r="D207" s="3"/>
    </row>
    <row r="208" spans="1:4" ht="17.25">
      <c r="A208" s="3"/>
      <c r="B208" s="3"/>
      <c r="C208" s="3"/>
      <c r="D208" s="3"/>
    </row>
    <row r="209" spans="1:4" ht="17.25">
      <c r="A209" s="3"/>
      <c r="B209" s="3"/>
      <c r="C209" s="3"/>
      <c r="D209" s="3"/>
    </row>
  </sheetData>
  <autoFilter ref="A2:E69" xr:uid="{8F34082E-8B60-412C-B357-2F72CA51A9A8}"/>
  <mergeCells count="2">
    <mergeCell ref="A1:E1"/>
    <mergeCell ref="E61:F61"/>
  </mergeCells>
  <phoneticPr fontId="1"/>
  <pageMargins left="0.7" right="0.2"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609C7-5347-4D95-B405-2BDC02F26FCB}">
  <dimension ref="A1:AU22"/>
  <sheetViews>
    <sheetView zoomScaleNormal="100" workbookViewId="0">
      <selection activeCell="C4" sqref="C4"/>
    </sheetView>
  </sheetViews>
  <sheetFormatPr defaultRowHeight="13.5"/>
  <cols>
    <col min="1" max="1" width="4.625" style="1" customWidth="1"/>
    <col min="2" max="2" width="24.375" style="1" customWidth="1"/>
    <col min="3" max="3" width="5.875" style="1" customWidth="1"/>
    <col min="4" max="4" width="13.75" style="1" customWidth="1"/>
    <col min="5" max="5" width="4" style="1" customWidth="1"/>
    <col min="6" max="6" width="5.875" style="1" customWidth="1"/>
    <col min="7" max="7" width="13.25" style="1" customWidth="1"/>
    <col min="8" max="8" width="4" style="1" customWidth="1"/>
    <col min="9" max="9" width="5.875" style="1" customWidth="1"/>
    <col min="10" max="10" width="13.875" style="1" customWidth="1"/>
    <col min="11" max="11" width="4" style="1" customWidth="1"/>
    <col min="12" max="12" width="5.875" style="1" customWidth="1"/>
    <col min="13" max="13" width="13.25" style="1" customWidth="1"/>
    <col min="14" max="14" width="4" style="1" customWidth="1"/>
    <col min="15" max="15" width="4.625" style="1" customWidth="1"/>
    <col min="16" max="16" width="24.375" style="1" customWidth="1"/>
    <col min="17" max="17" width="5.875" style="1" customWidth="1"/>
    <col min="18" max="18" width="13.75" style="1" customWidth="1"/>
    <col min="19" max="19" width="4" style="1" customWidth="1"/>
    <col min="20" max="20" width="5.875" style="1" customWidth="1"/>
    <col min="21" max="21" width="13.75" style="1" customWidth="1"/>
    <col min="22" max="22" width="4" style="1" customWidth="1"/>
    <col min="23" max="23" width="5.875" style="1" customWidth="1"/>
    <col min="24" max="24" width="13.75" style="1" customWidth="1"/>
    <col min="25" max="25" width="4" style="1" customWidth="1"/>
    <col min="26" max="26" width="5.875" style="1" customWidth="1"/>
    <col min="27" max="27" width="13.75" style="1" customWidth="1"/>
    <col min="28" max="28" width="4" style="1" customWidth="1"/>
    <col min="29" max="29" width="4.625" style="1" customWidth="1"/>
    <col min="30" max="30" width="24.375" style="1" customWidth="1"/>
    <col min="31" max="31" width="5.875" style="1" customWidth="1"/>
    <col min="32" max="32" width="13.75" style="1" customWidth="1"/>
    <col min="33" max="33" width="4" style="1" customWidth="1"/>
    <col min="34" max="34" width="5.875" style="1" customWidth="1"/>
    <col min="35" max="35" width="13.75" style="1" customWidth="1"/>
    <col min="36" max="36" width="4" style="1" customWidth="1"/>
    <col min="37" max="37" width="5.875" style="1" customWidth="1"/>
    <col min="38" max="38" width="13.75" style="1" customWidth="1"/>
    <col min="39" max="39" width="4" style="1" customWidth="1"/>
    <col min="40" max="40" width="5.875" style="1" customWidth="1"/>
    <col min="41" max="41" width="13.75" style="1" customWidth="1"/>
    <col min="42" max="42" width="4" style="1" customWidth="1"/>
    <col min="43" max="43" width="4.625" style="1" customWidth="1"/>
    <col min="44" max="44" width="24.375" style="1" customWidth="1"/>
    <col min="45" max="45" width="7.5" style="1" customWidth="1"/>
    <col min="46" max="46" width="16" style="1" customWidth="1"/>
    <col min="47" max="47" width="4" style="1" customWidth="1"/>
    <col min="48" max="16384" width="9" style="1"/>
  </cols>
  <sheetData>
    <row r="1" spans="1:47" ht="35.25" customHeight="1">
      <c r="B1" s="303" t="s">
        <v>203</v>
      </c>
      <c r="C1" s="303"/>
      <c r="D1" s="303"/>
      <c r="E1" s="303"/>
    </row>
    <row r="2" spans="1:47" ht="17.25" customHeight="1">
      <c r="A2" s="304" t="s">
        <v>0</v>
      </c>
      <c r="B2" s="305"/>
      <c r="C2" s="307" t="s">
        <v>204</v>
      </c>
      <c r="D2" s="308"/>
      <c r="E2" s="309"/>
      <c r="F2" s="307" t="s">
        <v>205</v>
      </c>
      <c r="G2" s="308"/>
      <c r="H2" s="309"/>
      <c r="I2" s="307" t="s">
        <v>206</v>
      </c>
      <c r="J2" s="308"/>
      <c r="K2" s="309"/>
      <c r="L2" s="307" t="s">
        <v>207</v>
      </c>
      <c r="M2" s="308"/>
      <c r="N2" s="309"/>
      <c r="O2" s="312" t="s">
        <v>0</v>
      </c>
      <c r="P2" s="313"/>
      <c r="Q2" s="315" t="s">
        <v>208</v>
      </c>
      <c r="R2" s="316"/>
      <c r="S2" s="317"/>
      <c r="T2" s="307" t="s">
        <v>209</v>
      </c>
      <c r="U2" s="308"/>
      <c r="V2" s="309"/>
      <c r="W2" s="318" t="s">
        <v>214</v>
      </c>
      <c r="X2" s="319"/>
      <c r="Y2" s="320"/>
      <c r="Z2" s="318" t="s">
        <v>215</v>
      </c>
      <c r="AA2" s="319"/>
      <c r="AB2" s="320"/>
      <c r="AC2" s="313" t="s">
        <v>0</v>
      </c>
      <c r="AD2" s="313"/>
      <c r="AE2" s="318" t="s">
        <v>216</v>
      </c>
      <c r="AF2" s="319"/>
      <c r="AG2" s="320"/>
      <c r="AH2" s="316" t="s">
        <v>213</v>
      </c>
      <c r="AI2" s="316"/>
      <c r="AJ2" s="316"/>
      <c r="AK2" s="315" t="s">
        <v>212</v>
      </c>
      <c r="AL2" s="316"/>
      <c r="AM2" s="317"/>
      <c r="AN2" s="316" t="s">
        <v>211</v>
      </c>
      <c r="AO2" s="316"/>
      <c r="AP2" s="317"/>
      <c r="AQ2" s="304" t="s">
        <v>0</v>
      </c>
      <c r="AR2" s="305"/>
      <c r="AS2" s="307" t="s">
        <v>210</v>
      </c>
      <c r="AT2" s="308"/>
      <c r="AU2" s="309"/>
    </row>
    <row r="3" spans="1:47" ht="16.5" customHeight="1">
      <c r="A3" s="306"/>
      <c r="B3" s="298"/>
      <c r="C3" s="115" t="s">
        <v>1</v>
      </c>
      <c r="D3" s="310" t="s">
        <v>2</v>
      </c>
      <c r="E3" s="300"/>
      <c r="F3" s="73" t="s">
        <v>1</v>
      </c>
      <c r="G3" s="301" t="s">
        <v>2</v>
      </c>
      <c r="H3" s="301"/>
      <c r="I3" s="74" t="s">
        <v>1</v>
      </c>
      <c r="J3" s="311" t="s">
        <v>2</v>
      </c>
      <c r="K3" s="297"/>
      <c r="L3" s="74" t="s">
        <v>1</v>
      </c>
      <c r="M3" s="301" t="s">
        <v>2</v>
      </c>
      <c r="N3" s="302"/>
      <c r="O3" s="314"/>
      <c r="P3" s="301"/>
      <c r="Q3" s="116" t="s">
        <v>1</v>
      </c>
      <c r="R3" s="296" t="s">
        <v>2</v>
      </c>
      <c r="S3" s="297"/>
      <c r="T3" s="105" t="s">
        <v>1</v>
      </c>
      <c r="U3" s="298" t="s">
        <v>2</v>
      </c>
      <c r="V3" s="298"/>
      <c r="W3" s="111" t="s">
        <v>1</v>
      </c>
      <c r="X3" s="299" t="s">
        <v>2</v>
      </c>
      <c r="Y3" s="300"/>
      <c r="Z3" s="74" t="s">
        <v>1</v>
      </c>
      <c r="AA3" s="301" t="s">
        <v>2</v>
      </c>
      <c r="AB3" s="302"/>
      <c r="AC3" s="301"/>
      <c r="AD3" s="301"/>
      <c r="AE3" s="116" t="s">
        <v>1</v>
      </c>
      <c r="AF3" s="296" t="s">
        <v>2</v>
      </c>
      <c r="AG3" s="297"/>
      <c r="AH3" s="73" t="s">
        <v>1</v>
      </c>
      <c r="AI3" s="301" t="s">
        <v>2</v>
      </c>
      <c r="AJ3" s="301"/>
      <c r="AK3" s="116" t="s">
        <v>1</v>
      </c>
      <c r="AL3" s="296" t="s">
        <v>2</v>
      </c>
      <c r="AM3" s="297"/>
      <c r="AN3" s="73" t="s">
        <v>1</v>
      </c>
      <c r="AO3" s="301" t="s">
        <v>2</v>
      </c>
      <c r="AP3" s="302"/>
      <c r="AQ3" s="306"/>
      <c r="AR3" s="298"/>
      <c r="AS3" s="115" t="s">
        <v>1</v>
      </c>
      <c r="AT3" s="310" t="s">
        <v>2</v>
      </c>
      <c r="AU3" s="300"/>
    </row>
    <row r="4" spans="1:47" ht="24.75" customHeight="1">
      <c r="A4" s="13" t="s">
        <v>4</v>
      </c>
      <c r="B4" s="75" t="s">
        <v>22</v>
      </c>
      <c r="C4" s="60"/>
      <c r="D4" s="159"/>
      <c r="E4" s="82" t="s">
        <v>19</v>
      </c>
      <c r="F4" s="60"/>
      <c r="G4" s="159"/>
      <c r="H4" s="82" t="s">
        <v>19</v>
      </c>
      <c r="I4" s="41"/>
      <c r="J4" s="159"/>
      <c r="K4" s="76" t="s">
        <v>19</v>
      </c>
      <c r="L4" s="60"/>
      <c r="M4" s="159"/>
      <c r="N4" s="82" t="s">
        <v>19</v>
      </c>
      <c r="O4" s="78" t="s">
        <v>4</v>
      </c>
      <c r="P4" s="77" t="s">
        <v>22</v>
      </c>
      <c r="Q4" s="60"/>
      <c r="R4" s="159"/>
      <c r="S4" s="76" t="s">
        <v>19</v>
      </c>
      <c r="T4" s="60"/>
      <c r="U4" s="159"/>
      <c r="V4" s="75" t="s">
        <v>19</v>
      </c>
      <c r="W4" s="60"/>
      <c r="X4" s="159"/>
      <c r="Y4" s="81" t="s">
        <v>19</v>
      </c>
      <c r="Z4" s="60"/>
      <c r="AA4" s="159"/>
      <c r="AB4" s="76" t="s">
        <v>19</v>
      </c>
      <c r="AC4" s="153" t="s">
        <v>4</v>
      </c>
      <c r="AD4" s="77" t="s">
        <v>22</v>
      </c>
      <c r="AE4" s="60"/>
      <c r="AF4" s="159"/>
      <c r="AG4" s="76" t="s">
        <v>19</v>
      </c>
      <c r="AH4" s="124"/>
      <c r="AI4" s="129"/>
      <c r="AJ4" s="82" t="s">
        <v>19</v>
      </c>
      <c r="AK4" s="124"/>
      <c r="AL4" s="129"/>
      <c r="AM4" s="76" t="s">
        <v>19</v>
      </c>
      <c r="AN4" s="124"/>
      <c r="AO4" s="118"/>
      <c r="AP4" s="82" t="s">
        <v>19</v>
      </c>
      <c r="AQ4" s="13" t="s">
        <v>4</v>
      </c>
      <c r="AR4" s="75" t="s">
        <v>22</v>
      </c>
      <c r="AS4" s="79">
        <f>C4+F4+I4+L4+Q4+T4+W4+Z4+AE4+AH4+AK4+AN4</f>
        <v>0</v>
      </c>
      <c r="AT4" s="80">
        <f>D4+G4+J4+M4+R4+U4+X4+AA4+AF4+AI4+AL4+AO4</f>
        <v>0</v>
      </c>
      <c r="AU4" s="81" t="s">
        <v>19</v>
      </c>
    </row>
    <row r="5" spans="1:47" ht="24.75" customHeight="1">
      <c r="A5" s="19" t="s">
        <v>3</v>
      </c>
      <c r="B5" s="22" t="s">
        <v>8</v>
      </c>
      <c r="C5" s="61"/>
      <c r="D5" s="160"/>
      <c r="E5" s="82" t="s">
        <v>19</v>
      </c>
      <c r="F5" s="61"/>
      <c r="G5" s="160"/>
      <c r="H5" s="82" t="s">
        <v>19</v>
      </c>
      <c r="I5" s="46"/>
      <c r="J5" s="160"/>
      <c r="K5" s="82" t="s">
        <v>19</v>
      </c>
      <c r="L5" s="61"/>
      <c r="M5" s="160"/>
      <c r="N5" s="82" t="s">
        <v>19</v>
      </c>
      <c r="O5" s="84" t="s">
        <v>3</v>
      </c>
      <c r="P5" s="83" t="s">
        <v>8</v>
      </c>
      <c r="Q5" s="61"/>
      <c r="R5" s="160"/>
      <c r="S5" s="82" t="s">
        <v>19</v>
      </c>
      <c r="T5" s="61"/>
      <c r="U5" s="160"/>
      <c r="V5" s="22" t="s">
        <v>19</v>
      </c>
      <c r="W5" s="61"/>
      <c r="X5" s="160"/>
      <c r="Y5" s="87" t="s">
        <v>19</v>
      </c>
      <c r="Z5" s="61"/>
      <c r="AA5" s="160"/>
      <c r="AB5" s="82" t="s">
        <v>19</v>
      </c>
      <c r="AC5" s="154" t="s">
        <v>3</v>
      </c>
      <c r="AD5" s="83" t="s">
        <v>8</v>
      </c>
      <c r="AE5" s="61"/>
      <c r="AF5" s="160"/>
      <c r="AG5" s="82" t="s">
        <v>19</v>
      </c>
      <c r="AH5" s="125"/>
      <c r="AI5" s="130"/>
      <c r="AJ5" s="82" t="s">
        <v>19</v>
      </c>
      <c r="AK5" s="125"/>
      <c r="AL5" s="130"/>
      <c r="AM5" s="82" t="s">
        <v>19</v>
      </c>
      <c r="AN5" s="125"/>
      <c r="AO5" s="119"/>
      <c r="AP5" s="82" t="s">
        <v>19</v>
      </c>
      <c r="AQ5" s="19" t="s">
        <v>3</v>
      </c>
      <c r="AR5" s="22" t="s">
        <v>8</v>
      </c>
      <c r="AS5" s="85">
        <f>C5+F5+I5+L5+Q5+T5+W5+Z5+AE5+AH5+AK5+AN5</f>
        <v>0</v>
      </c>
      <c r="AT5" s="86">
        <f t="shared" ref="AS5:AT10" si="0">D5+G5+J5+M5+R5+U5+X5+AA5+AF5+AI5+AL5+AO5</f>
        <v>0</v>
      </c>
      <c r="AU5" s="87" t="s">
        <v>19</v>
      </c>
    </row>
    <row r="6" spans="1:47" ht="24.75" customHeight="1">
      <c r="A6" s="19" t="s">
        <v>5</v>
      </c>
      <c r="B6" s="22" t="s">
        <v>126</v>
      </c>
      <c r="C6" s="61"/>
      <c r="D6" s="160"/>
      <c r="E6" s="82" t="s">
        <v>19</v>
      </c>
      <c r="F6" s="61"/>
      <c r="G6" s="160"/>
      <c r="H6" s="82" t="s">
        <v>19</v>
      </c>
      <c r="I6" s="46"/>
      <c r="J6" s="160"/>
      <c r="K6" s="82" t="s">
        <v>19</v>
      </c>
      <c r="L6" s="61"/>
      <c r="M6" s="160"/>
      <c r="N6" s="82" t="s">
        <v>19</v>
      </c>
      <c r="O6" s="84" t="s">
        <v>5</v>
      </c>
      <c r="P6" s="83" t="s">
        <v>126</v>
      </c>
      <c r="Q6" s="61"/>
      <c r="R6" s="160"/>
      <c r="S6" s="82" t="s">
        <v>19</v>
      </c>
      <c r="T6" s="61"/>
      <c r="U6" s="160"/>
      <c r="V6" s="22" t="s">
        <v>19</v>
      </c>
      <c r="W6" s="61"/>
      <c r="X6" s="160"/>
      <c r="Y6" s="87" t="s">
        <v>19</v>
      </c>
      <c r="Z6" s="61"/>
      <c r="AA6" s="160"/>
      <c r="AB6" s="82" t="s">
        <v>19</v>
      </c>
      <c r="AC6" s="154" t="s">
        <v>5</v>
      </c>
      <c r="AD6" s="83" t="s">
        <v>126</v>
      </c>
      <c r="AE6" s="61"/>
      <c r="AF6" s="160"/>
      <c r="AG6" s="82" t="s">
        <v>19</v>
      </c>
      <c r="AH6" s="125"/>
      <c r="AI6" s="130"/>
      <c r="AJ6" s="82" t="s">
        <v>19</v>
      </c>
      <c r="AK6" s="125"/>
      <c r="AL6" s="130"/>
      <c r="AM6" s="82" t="s">
        <v>19</v>
      </c>
      <c r="AN6" s="125"/>
      <c r="AO6" s="119"/>
      <c r="AP6" s="82" t="s">
        <v>19</v>
      </c>
      <c r="AQ6" s="19" t="s">
        <v>5</v>
      </c>
      <c r="AR6" s="22" t="s">
        <v>126</v>
      </c>
      <c r="AS6" s="85">
        <f t="shared" si="0"/>
        <v>0</v>
      </c>
      <c r="AT6" s="86">
        <f t="shared" si="0"/>
        <v>0</v>
      </c>
      <c r="AU6" s="87" t="s">
        <v>19</v>
      </c>
    </row>
    <row r="7" spans="1:47" ht="24.75" customHeight="1">
      <c r="A7" s="19" t="s">
        <v>6</v>
      </c>
      <c r="B7" s="22" t="s">
        <v>9</v>
      </c>
      <c r="C7" s="61"/>
      <c r="D7" s="160"/>
      <c r="E7" s="82" t="s">
        <v>19</v>
      </c>
      <c r="F7" s="61"/>
      <c r="G7" s="160"/>
      <c r="H7" s="82" t="s">
        <v>19</v>
      </c>
      <c r="I7" s="46"/>
      <c r="J7" s="160"/>
      <c r="K7" s="82" t="s">
        <v>19</v>
      </c>
      <c r="L7" s="61"/>
      <c r="M7" s="160"/>
      <c r="N7" s="82" t="s">
        <v>19</v>
      </c>
      <c r="O7" s="84" t="s">
        <v>6</v>
      </c>
      <c r="P7" s="83" t="s">
        <v>9</v>
      </c>
      <c r="Q7" s="61"/>
      <c r="R7" s="160"/>
      <c r="S7" s="82" t="s">
        <v>19</v>
      </c>
      <c r="T7" s="61"/>
      <c r="U7" s="160"/>
      <c r="V7" s="22" t="s">
        <v>19</v>
      </c>
      <c r="W7" s="61"/>
      <c r="X7" s="160"/>
      <c r="Y7" s="87" t="s">
        <v>19</v>
      </c>
      <c r="Z7" s="61"/>
      <c r="AA7" s="160"/>
      <c r="AB7" s="82" t="s">
        <v>19</v>
      </c>
      <c r="AC7" s="154" t="s">
        <v>6</v>
      </c>
      <c r="AD7" s="83" t="s">
        <v>9</v>
      </c>
      <c r="AE7" s="61"/>
      <c r="AF7" s="160"/>
      <c r="AG7" s="82" t="s">
        <v>19</v>
      </c>
      <c r="AH7" s="125"/>
      <c r="AI7" s="130"/>
      <c r="AJ7" s="82" t="s">
        <v>19</v>
      </c>
      <c r="AK7" s="125"/>
      <c r="AL7" s="130"/>
      <c r="AM7" s="82" t="s">
        <v>19</v>
      </c>
      <c r="AN7" s="125"/>
      <c r="AO7" s="119"/>
      <c r="AP7" s="82" t="s">
        <v>19</v>
      </c>
      <c r="AQ7" s="19" t="s">
        <v>6</v>
      </c>
      <c r="AR7" s="22" t="s">
        <v>9</v>
      </c>
      <c r="AS7" s="85">
        <f t="shared" si="0"/>
        <v>0</v>
      </c>
      <c r="AT7" s="86">
        <f t="shared" si="0"/>
        <v>0</v>
      </c>
      <c r="AU7" s="87" t="s">
        <v>19</v>
      </c>
    </row>
    <row r="8" spans="1:47" ht="24.75" customHeight="1">
      <c r="A8" s="19" t="s">
        <v>7</v>
      </c>
      <c r="B8" s="22" t="s">
        <v>10</v>
      </c>
      <c r="C8" s="61"/>
      <c r="D8" s="160"/>
      <c r="E8" s="82" t="s">
        <v>19</v>
      </c>
      <c r="F8" s="61"/>
      <c r="G8" s="160"/>
      <c r="H8" s="82" t="s">
        <v>19</v>
      </c>
      <c r="I8" s="46"/>
      <c r="J8" s="160"/>
      <c r="K8" s="82" t="s">
        <v>19</v>
      </c>
      <c r="L8" s="61"/>
      <c r="M8" s="160"/>
      <c r="N8" s="82" t="s">
        <v>19</v>
      </c>
      <c r="O8" s="84" t="s">
        <v>7</v>
      </c>
      <c r="P8" s="83" t="s">
        <v>10</v>
      </c>
      <c r="Q8" s="61"/>
      <c r="R8" s="160"/>
      <c r="S8" s="82" t="s">
        <v>19</v>
      </c>
      <c r="T8" s="61"/>
      <c r="U8" s="160"/>
      <c r="V8" s="22" t="s">
        <v>19</v>
      </c>
      <c r="W8" s="61"/>
      <c r="X8" s="160"/>
      <c r="Y8" s="87" t="s">
        <v>19</v>
      </c>
      <c r="Z8" s="61"/>
      <c r="AA8" s="160"/>
      <c r="AB8" s="82" t="s">
        <v>19</v>
      </c>
      <c r="AC8" s="154" t="s">
        <v>7</v>
      </c>
      <c r="AD8" s="83" t="s">
        <v>10</v>
      </c>
      <c r="AE8" s="61"/>
      <c r="AF8" s="160"/>
      <c r="AG8" s="82" t="s">
        <v>19</v>
      </c>
      <c r="AH8" s="125"/>
      <c r="AI8" s="130"/>
      <c r="AJ8" s="82" t="s">
        <v>19</v>
      </c>
      <c r="AK8" s="125"/>
      <c r="AL8" s="130"/>
      <c r="AM8" s="82" t="s">
        <v>19</v>
      </c>
      <c r="AN8" s="125"/>
      <c r="AO8" s="119"/>
      <c r="AP8" s="82" t="s">
        <v>19</v>
      </c>
      <c r="AQ8" s="19" t="s">
        <v>7</v>
      </c>
      <c r="AR8" s="22" t="s">
        <v>10</v>
      </c>
      <c r="AS8" s="85">
        <f t="shared" si="0"/>
        <v>0</v>
      </c>
      <c r="AT8" s="86">
        <f t="shared" si="0"/>
        <v>0</v>
      </c>
      <c r="AU8" s="87" t="s">
        <v>19</v>
      </c>
    </row>
    <row r="9" spans="1:47" ht="24.75" customHeight="1">
      <c r="A9" s="19" t="s">
        <v>13</v>
      </c>
      <c r="B9" s="22" t="s">
        <v>11</v>
      </c>
      <c r="C9" s="61"/>
      <c r="D9" s="160"/>
      <c r="E9" s="82" t="s">
        <v>19</v>
      </c>
      <c r="F9" s="61"/>
      <c r="G9" s="160"/>
      <c r="H9" s="82" t="s">
        <v>19</v>
      </c>
      <c r="I9" s="46"/>
      <c r="J9" s="160"/>
      <c r="K9" s="82" t="s">
        <v>19</v>
      </c>
      <c r="L9" s="61"/>
      <c r="M9" s="160"/>
      <c r="N9" s="82" t="s">
        <v>19</v>
      </c>
      <c r="O9" s="84" t="s">
        <v>13</v>
      </c>
      <c r="P9" s="83" t="s">
        <v>11</v>
      </c>
      <c r="Q9" s="61"/>
      <c r="R9" s="160"/>
      <c r="S9" s="82" t="s">
        <v>19</v>
      </c>
      <c r="T9" s="61"/>
      <c r="U9" s="160"/>
      <c r="V9" s="22" t="s">
        <v>19</v>
      </c>
      <c r="W9" s="61"/>
      <c r="X9" s="160"/>
      <c r="Y9" s="87" t="s">
        <v>19</v>
      </c>
      <c r="Z9" s="61"/>
      <c r="AA9" s="160"/>
      <c r="AB9" s="82" t="s">
        <v>19</v>
      </c>
      <c r="AC9" s="154" t="s">
        <v>13</v>
      </c>
      <c r="AD9" s="83" t="s">
        <v>11</v>
      </c>
      <c r="AE9" s="61"/>
      <c r="AF9" s="160"/>
      <c r="AG9" s="82" t="s">
        <v>19</v>
      </c>
      <c r="AH9" s="125"/>
      <c r="AI9" s="130"/>
      <c r="AJ9" s="82" t="s">
        <v>19</v>
      </c>
      <c r="AK9" s="125"/>
      <c r="AL9" s="130"/>
      <c r="AM9" s="82" t="s">
        <v>19</v>
      </c>
      <c r="AN9" s="125"/>
      <c r="AO9" s="119"/>
      <c r="AP9" s="82" t="s">
        <v>19</v>
      </c>
      <c r="AQ9" s="19" t="s">
        <v>13</v>
      </c>
      <c r="AR9" s="22" t="s">
        <v>11</v>
      </c>
      <c r="AS9" s="85">
        <f t="shared" si="0"/>
        <v>0</v>
      </c>
      <c r="AT9" s="86">
        <f t="shared" si="0"/>
        <v>0</v>
      </c>
      <c r="AU9" s="87" t="s">
        <v>19</v>
      </c>
    </row>
    <row r="10" spans="1:47" ht="24.75" customHeight="1">
      <c r="A10" s="25" t="s">
        <v>125</v>
      </c>
      <c r="B10" s="28" t="s">
        <v>12</v>
      </c>
      <c r="C10" s="62"/>
      <c r="D10" s="161"/>
      <c r="E10" s="82" t="s">
        <v>19</v>
      </c>
      <c r="F10" s="62"/>
      <c r="G10" s="161"/>
      <c r="H10" s="82" t="s">
        <v>19</v>
      </c>
      <c r="I10" s="50"/>
      <c r="J10" s="161"/>
      <c r="K10" s="88" t="s">
        <v>19</v>
      </c>
      <c r="L10" s="62"/>
      <c r="M10" s="161"/>
      <c r="N10" s="82" t="s">
        <v>19</v>
      </c>
      <c r="O10" s="90" t="s">
        <v>125</v>
      </c>
      <c r="P10" s="89" t="s">
        <v>12</v>
      </c>
      <c r="Q10" s="62"/>
      <c r="R10" s="161"/>
      <c r="S10" s="88" t="s">
        <v>19</v>
      </c>
      <c r="T10" s="62"/>
      <c r="U10" s="161"/>
      <c r="V10" s="22" t="s">
        <v>19</v>
      </c>
      <c r="W10" s="62"/>
      <c r="X10" s="161"/>
      <c r="Y10" s="164" t="s">
        <v>19</v>
      </c>
      <c r="Z10" s="62"/>
      <c r="AA10" s="161"/>
      <c r="AB10" s="88" t="s">
        <v>19</v>
      </c>
      <c r="AC10" s="155" t="s">
        <v>125</v>
      </c>
      <c r="AD10" s="89" t="s">
        <v>12</v>
      </c>
      <c r="AE10" s="62"/>
      <c r="AF10" s="161"/>
      <c r="AG10" s="88" t="s">
        <v>19</v>
      </c>
      <c r="AH10" s="151"/>
      <c r="AI10" s="132"/>
      <c r="AJ10" s="82" t="s">
        <v>19</v>
      </c>
      <c r="AK10" s="151"/>
      <c r="AL10" s="132"/>
      <c r="AM10" s="88" t="s">
        <v>19</v>
      </c>
      <c r="AN10" s="151"/>
      <c r="AO10" s="120"/>
      <c r="AP10" s="82" t="s">
        <v>19</v>
      </c>
      <c r="AQ10" s="25" t="s">
        <v>125</v>
      </c>
      <c r="AR10" s="28" t="s">
        <v>12</v>
      </c>
      <c r="AS10" s="91">
        <f t="shared" si="0"/>
        <v>0</v>
      </c>
      <c r="AT10" s="92">
        <f t="shared" si="0"/>
        <v>0</v>
      </c>
      <c r="AU10" s="87" t="s">
        <v>19</v>
      </c>
    </row>
    <row r="11" spans="1:47" ht="24.75" customHeight="1">
      <c r="A11" s="93"/>
      <c r="B11" s="94" t="s">
        <v>20</v>
      </c>
      <c r="C11" s="122">
        <f>SUM(C4:C10)</f>
        <v>0</v>
      </c>
      <c r="D11" s="133">
        <f>SUM(D4:D10)</f>
        <v>0</v>
      </c>
      <c r="E11" s="95" t="s">
        <v>19</v>
      </c>
      <c r="F11" s="127">
        <f>SUM(F4:F10)</f>
        <v>0</v>
      </c>
      <c r="G11" s="121">
        <f>SUM(G4:G10)</f>
        <v>0</v>
      </c>
      <c r="H11" s="96" t="s">
        <v>19</v>
      </c>
      <c r="I11" s="97">
        <f>SUM(I4:I10)</f>
        <v>0</v>
      </c>
      <c r="J11" s="121">
        <f>SUM(J4:J10)</f>
        <v>0</v>
      </c>
      <c r="K11" s="95" t="s">
        <v>19</v>
      </c>
      <c r="L11" s="97">
        <f>SUM(L4:L10)</f>
        <v>0</v>
      </c>
      <c r="M11" s="121">
        <f>SUM(M4:M10)</f>
        <v>0</v>
      </c>
      <c r="N11" s="152" t="s">
        <v>19</v>
      </c>
      <c r="O11" s="98"/>
      <c r="P11" s="96" t="s">
        <v>20</v>
      </c>
      <c r="Q11" s="106">
        <f>SUM(Q4:Q10)</f>
        <v>0</v>
      </c>
      <c r="R11" s="57">
        <f>SUM(R4:R10)</f>
        <v>0</v>
      </c>
      <c r="S11" s="95" t="s">
        <v>19</v>
      </c>
      <c r="T11" s="106">
        <f>SUM(T4:T10)</f>
        <v>0</v>
      </c>
      <c r="U11" s="57">
        <f>SUM(U4:U10)</f>
        <v>0</v>
      </c>
      <c r="V11" s="32" t="s">
        <v>19</v>
      </c>
      <c r="W11" s="106">
        <f>SUM(W4:W10)</f>
        <v>0</v>
      </c>
      <c r="X11" s="57">
        <f>SUM(X4:X10)</f>
        <v>0</v>
      </c>
      <c r="Y11" s="101" t="s">
        <v>19</v>
      </c>
      <c r="Z11" s="106">
        <f>SUM(Z4:Z10)</f>
        <v>0</v>
      </c>
      <c r="AA11" s="57">
        <f>SUM(AA4:AA10)</f>
        <v>0</v>
      </c>
      <c r="AB11" s="95" t="s">
        <v>19</v>
      </c>
      <c r="AC11" s="139"/>
      <c r="AD11" s="96" t="s">
        <v>20</v>
      </c>
      <c r="AE11" s="106">
        <f>SUM(AE4:AE10)</f>
        <v>0</v>
      </c>
      <c r="AF11" s="57">
        <f>SUM(AF4:AF10)</f>
        <v>0</v>
      </c>
      <c r="AG11" s="95" t="s">
        <v>19</v>
      </c>
      <c r="AH11" s="127">
        <f>SUM(AH4:AH10)</f>
        <v>0</v>
      </c>
      <c r="AI11" s="121">
        <f>SUM(AI4:AI10)</f>
        <v>0</v>
      </c>
      <c r="AJ11" s="112" t="s">
        <v>19</v>
      </c>
      <c r="AK11" s="122">
        <f>SUM(AK4:AK10)</f>
        <v>0</v>
      </c>
      <c r="AL11" s="133">
        <f>SUM(AL4:AL10)</f>
        <v>0</v>
      </c>
      <c r="AM11" s="95" t="s">
        <v>19</v>
      </c>
      <c r="AN11" s="127">
        <f>SUM(AN4:AN10)</f>
        <v>0</v>
      </c>
      <c r="AO11" s="121">
        <f>SUM(AO4:AO10)</f>
        <v>0</v>
      </c>
      <c r="AP11" s="95" t="s">
        <v>19</v>
      </c>
      <c r="AQ11" s="93"/>
      <c r="AR11" s="94" t="s">
        <v>20</v>
      </c>
      <c r="AS11" s="99">
        <f>SUM(AS4:AS10)</f>
        <v>0</v>
      </c>
      <c r="AT11" s="100">
        <f>SUM(AT4:AT10)</f>
        <v>0</v>
      </c>
      <c r="AU11" s="101" t="s">
        <v>19</v>
      </c>
    </row>
    <row r="12" spans="1:47" ht="24.75" customHeight="1">
      <c r="A12" s="71"/>
      <c r="B12" s="72" t="s">
        <v>21</v>
      </c>
      <c r="C12" s="110"/>
      <c r="D12" s="134"/>
      <c r="E12" s="67"/>
      <c r="F12" s="108">
        <f>C11+F11</f>
        <v>0</v>
      </c>
      <c r="G12" s="128">
        <f>D11+G11</f>
        <v>0</v>
      </c>
      <c r="H12" s="68" t="s">
        <v>19</v>
      </c>
      <c r="I12" s="107">
        <f>F12+I11</f>
        <v>0</v>
      </c>
      <c r="J12" s="135">
        <f>SUM(G12+J11)</f>
        <v>0</v>
      </c>
      <c r="K12" s="69" t="s">
        <v>19</v>
      </c>
      <c r="L12" s="113">
        <f>I12+L11</f>
        <v>0</v>
      </c>
      <c r="M12" s="128">
        <f>SUM(J12+M11)</f>
        <v>0</v>
      </c>
      <c r="N12" s="69" t="s">
        <v>19</v>
      </c>
      <c r="O12" s="70"/>
      <c r="P12" s="68" t="s">
        <v>21</v>
      </c>
      <c r="Q12" s="107">
        <f>L12+Q11</f>
        <v>0</v>
      </c>
      <c r="R12" s="135">
        <f>M12+R11</f>
        <v>0</v>
      </c>
      <c r="S12" s="69" t="s">
        <v>19</v>
      </c>
      <c r="T12" s="109">
        <f>Q12+T11</f>
        <v>0</v>
      </c>
      <c r="U12" s="136">
        <f>R12+U11</f>
        <v>0</v>
      </c>
      <c r="V12" s="72" t="s">
        <v>19</v>
      </c>
      <c r="W12" s="110">
        <f>T12+W11</f>
        <v>0</v>
      </c>
      <c r="X12" s="134">
        <f>U12+X11</f>
        <v>0</v>
      </c>
      <c r="Y12" s="67" t="s">
        <v>19</v>
      </c>
      <c r="Z12" s="113">
        <f>Z11+W12</f>
        <v>0</v>
      </c>
      <c r="AA12" s="128">
        <f>X12+AA11</f>
        <v>0</v>
      </c>
      <c r="AB12" s="69" t="s">
        <v>19</v>
      </c>
      <c r="AC12" s="156"/>
      <c r="AD12" s="68" t="s">
        <v>21</v>
      </c>
      <c r="AE12" s="107">
        <f>Z12+AE11</f>
        <v>0</v>
      </c>
      <c r="AF12" s="135">
        <f>AA12+AF11</f>
        <v>0</v>
      </c>
      <c r="AG12" s="126" t="s">
        <v>19</v>
      </c>
      <c r="AH12" s="108">
        <f>AE12+AH11</f>
        <v>0</v>
      </c>
      <c r="AI12" s="128">
        <f>AF12+AI11</f>
        <v>0</v>
      </c>
      <c r="AJ12" s="68" t="s">
        <v>19</v>
      </c>
      <c r="AK12" s="107">
        <f>AH12+AK11</f>
        <v>0</v>
      </c>
      <c r="AL12" s="135">
        <f>AI12+AL11</f>
        <v>0</v>
      </c>
      <c r="AM12" s="69" t="s">
        <v>19</v>
      </c>
      <c r="AN12" s="108">
        <f>AK12+AN11</f>
        <v>0</v>
      </c>
      <c r="AO12" s="128">
        <f>AL12+AO11</f>
        <v>0</v>
      </c>
      <c r="AP12" s="69" t="s">
        <v>19</v>
      </c>
      <c r="AQ12" s="71"/>
      <c r="AR12" s="72"/>
      <c r="AS12" s="34"/>
      <c r="AT12" s="66"/>
      <c r="AU12" s="67" t="s">
        <v>19</v>
      </c>
    </row>
    <row r="13" spans="1:47" ht="24.75" customHeight="1">
      <c r="A13" s="93"/>
      <c r="B13" s="32" t="s">
        <v>166</v>
      </c>
      <c r="C13" s="55"/>
      <c r="D13" s="57">
        <f>2000000-D11</f>
        <v>2000000</v>
      </c>
      <c r="E13" s="101" t="s">
        <v>165</v>
      </c>
      <c r="F13" s="138"/>
      <c r="G13" s="121">
        <f>2000000-G12</f>
        <v>2000000</v>
      </c>
      <c r="H13" s="68" t="s">
        <v>19</v>
      </c>
      <c r="I13" s="122"/>
      <c r="J13" s="121">
        <f>2000000-J12</f>
        <v>2000000</v>
      </c>
      <c r="K13" s="69" t="s">
        <v>19</v>
      </c>
      <c r="L13" s="122"/>
      <c r="M13" s="121">
        <f>2000000-M12</f>
        <v>2000000</v>
      </c>
      <c r="N13" s="69" t="s">
        <v>19</v>
      </c>
      <c r="O13" s="98"/>
      <c r="P13" s="95"/>
      <c r="Q13" s="138"/>
      <c r="R13" s="121">
        <f>2000000-R12</f>
        <v>2000000</v>
      </c>
      <c r="S13" s="69" t="s">
        <v>19</v>
      </c>
      <c r="T13" s="55"/>
      <c r="U13" s="57">
        <f>2000000-U12</f>
        <v>2000000</v>
      </c>
      <c r="V13" s="72" t="s">
        <v>19</v>
      </c>
      <c r="W13" s="137"/>
      <c r="X13" s="57">
        <f>2000000-X12</f>
        <v>2000000</v>
      </c>
      <c r="Y13" s="67" t="s">
        <v>19</v>
      </c>
      <c r="Z13" s="122"/>
      <c r="AA13" s="121">
        <f>2000000-AA12</f>
        <v>2000000</v>
      </c>
      <c r="AB13" s="69" t="s">
        <v>19</v>
      </c>
      <c r="AC13" s="139"/>
      <c r="AD13" s="112"/>
      <c r="AE13" s="122"/>
      <c r="AF13" s="121">
        <f>2000000-AF12</f>
        <v>2000000</v>
      </c>
      <c r="AG13" s="126" t="s">
        <v>19</v>
      </c>
      <c r="AH13" s="138"/>
      <c r="AI13" s="121">
        <f>2000000-AI12</f>
        <v>2000000</v>
      </c>
      <c r="AJ13" s="68" t="s">
        <v>19</v>
      </c>
      <c r="AK13" s="122"/>
      <c r="AL13" s="121">
        <f>2000000-AL12</f>
        <v>2000000</v>
      </c>
      <c r="AM13" s="69" t="s">
        <v>19</v>
      </c>
      <c r="AN13" s="138"/>
      <c r="AO13" s="121">
        <f>2000000-AO12</f>
        <v>2000000</v>
      </c>
      <c r="AP13" s="69" t="s">
        <v>19</v>
      </c>
      <c r="AQ13" s="93"/>
      <c r="AR13" s="101"/>
      <c r="AS13" s="34"/>
      <c r="AT13" s="104"/>
      <c r="AU13" s="67" t="s">
        <v>19</v>
      </c>
    </row>
    <row r="14" spans="1:47" ht="15" customHeight="1">
      <c r="A14" s="36"/>
      <c r="O14" s="36"/>
      <c r="AC14" s="36"/>
      <c r="AQ14" s="36"/>
    </row>
    <row r="15" spans="1:47" ht="32.25" customHeight="1">
      <c r="A15" s="102" t="s">
        <v>4</v>
      </c>
      <c r="B15" s="287" t="s">
        <v>23</v>
      </c>
      <c r="C15" s="287"/>
      <c r="D15" s="287"/>
      <c r="E15" s="287"/>
      <c r="F15" s="287"/>
      <c r="G15" s="287"/>
      <c r="H15" s="288"/>
      <c r="N15" s="321" t="s">
        <v>145</v>
      </c>
      <c r="O15" s="102" t="s">
        <v>4</v>
      </c>
      <c r="P15" s="287" t="s">
        <v>23</v>
      </c>
      <c r="Q15" s="287"/>
      <c r="R15" s="287"/>
      <c r="S15" s="287"/>
      <c r="T15" s="287"/>
      <c r="U15" s="287"/>
      <c r="V15" s="288"/>
      <c r="AC15" s="102" t="s">
        <v>4</v>
      </c>
      <c r="AD15" s="287" t="s">
        <v>23</v>
      </c>
      <c r="AE15" s="287"/>
      <c r="AF15" s="287"/>
      <c r="AG15" s="287"/>
      <c r="AH15" s="287"/>
      <c r="AI15" s="287"/>
      <c r="AJ15" s="288"/>
      <c r="AQ15" s="103"/>
    </row>
    <row r="16" spans="1:47" ht="32.25" customHeight="1">
      <c r="A16" s="102" t="s">
        <v>3</v>
      </c>
      <c r="B16" s="287" t="s">
        <v>14</v>
      </c>
      <c r="C16" s="287"/>
      <c r="D16" s="287"/>
      <c r="E16" s="287"/>
      <c r="F16" s="287"/>
      <c r="G16" s="287"/>
      <c r="H16" s="288"/>
      <c r="N16" s="322"/>
      <c r="O16" s="102" t="s">
        <v>3</v>
      </c>
      <c r="P16" s="287" t="s">
        <v>146</v>
      </c>
      <c r="Q16" s="287"/>
      <c r="R16" s="287"/>
      <c r="S16" s="287"/>
      <c r="T16" s="287"/>
      <c r="U16" s="287"/>
      <c r="V16" s="288"/>
      <c r="AC16" s="102" t="s">
        <v>3</v>
      </c>
      <c r="AD16" s="287" t="s">
        <v>14</v>
      </c>
      <c r="AE16" s="287"/>
      <c r="AF16" s="287"/>
      <c r="AG16" s="287"/>
      <c r="AH16" s="287"/>
      <c r="AI16" s="287"/>
      <c r="AJ16" s="288"/>
      <c r="AQ16" s="103"/>
    </row>
    <row r="17" spans="1:43" ht="32.25" customHeight="1">
      <c r="A17" s="102" t="s">
        <v>5</v>
      </c>
      <c r="B17" s="286" t="s">
        <v>127</v>
      </c>
      <c r="C17" s="287"/>
      <c r="D17" s="287"/>
      <c r="E17" s="287"/>
      <c r="F17" s="287"/>
      <c r="G17" s="287"/>
      <c r="H17" s="288"/>
      <c r="N17" s="322"/>
      <c r="O17" s="102" t="s">
        <v>5</v>
      </c>
      <c r="P17" s="286" t="s">
        <v>127</v>
      </c>
      <c r="Q17" s="287"/>
      <c r="R17" s="287"/>
      <c r="S17" s="287"/>
      <c r="T17" s="287"/>
      <c r="U17" s="287"/>
      <c r="V17" s="288"/>
      <c r="AC17" s="102" t="s">
        <v>5</v>
      </c>
      <c r="AD17" s="286" t="s">
        <v>127</v>
      </c>
      <c r="AE17" s="287"/>
      <c r="AF17" s="287"/>
      <c r="AG17" s="287"/>
      <c r="AH17" s="287"/>
      <c r="AI17" s="287"/>
      <c r="AJ17" s="288"/>
      <c r="AQ17" s="103"/>
    </row>
    <row r="18" spans="1:43" ht="32.25" customHeight="1">
      <c r="A18" s="102" t="s">
        <v>6</v>
      </c>
      <c r="B18" s="287" t="s">
        <v>15</v>
      </c>
      <c r="C18" s="287"/>
      <c r="D18" s="287"/>
      <c r="E18" s="287"/>
      <c r="F18" s="287"/>
      <c r="G18" s="287"/>
      <c r="H18" s="288"/>
      <c r="N18" s="322"/>
      <c r="O18" s="102" t="s">
        <v>6</v>
      </c>
      <c r="P18" s="287" t="s">
        <v>147</v>
      </c>
      <c r="Q18" s="287"/>
      <c r="R18" s="287"/>
      <c r="S18" s="287"/>
      <c r="T18" s="287"/>
      <c r="U18" s="287"/>
      <c r="V18" s="288"/>
      <c r="AC18" s="102" t="s">
        <v>6</v>
      </c>
      <c r="AD18" s="287" t="s">
        <v>15</v>
      </c>
      <c r="AE18" s="287"/>
      <c r="AF18" s="287"/>
      <c r="AG18" s="287"/>
      <c r="AH18" s="287"/>
      <c r="AI18" s="287"/>
      <c r="AJ18" s="288"/>
      <c r="AQ18" s="103"/>
    </row>
    <row r="19" spans="1:43" ht="32.25" customHeight="1">
      <c r="A19" s="102" t="s">
        <v>7</v>
      </c>
      <c r="B19" s="287" t="s">
        <v>16</v>
      </c>
      <c r="C19" s="287"/>
      <c r="D19" s="287"/>
      <c r="E19" s="287"/>
      <c r="F19" s="287"/>
      <c r="G19" s="287"/>
      <c r="H19" s="288"/>
      <c r="N19" s="322"/>
      <c r="O19" s="102" t="s">
        <v>7</v>
      </c>
      <c r="P19" s="287" t="s">
        <v>16</v>
      </c>
      <c r="Q19" s="287"/>
      <c r="R19" s="287"/>
      <c r="S19" s="287"/>
      <c r="T19" s="287"/>
      <c r="U19" s="287"/>
      <c r="V19" s="288"/>
      <c r="AC19" s="102" t="s">
        <v>7</v>
      </c>
      <c r="AD19" s="287" t="s">
        <v>16</v>
      </c>
      <c r="AE19" s="287"/>
      <c r="AF19" s="287"/>
      <c r="AG19" s="287"/>
      <c r="AH19" s="287"/>
      <c r="AI19" s="287"/>
      <c r="AJ19" s="288"/>
      <c r="AQ19" s="103"/>
    </row>
    <row r="20" spans="1:43" ht="32.25" customHeight="1">
      <c r="A20" s="102" t="s">
        <v>13</v>
      </c>
      <c r="B20" s="287" t="s">
        <v>17</v>
      </c>
      <c r="C20" s="287"/>
      <c r="D20" s="287"/>
      <c r="E20" s="287"/>
      <c r="F20" s="287"/>
      <c r="G20" s="287"/>
      <c r="H20" s="288"/>
      <c r="N20" s="322"/>
      <c r="O20" s="102" t="s">
        <v>13</v>
      </c>
      <c r="P20" s="287" t="s">
        <v>17</v>
      </c>
      <c r="Q20" s="287"/>
      <c r="R20" s="287"/>
      <c r="S20" s="287"/>
      <c r="T20" s="287"/>
      <c r="U20" s="287"/>
      <c r="V20" s="288"/>
      <c r="AC20" s="102" t="s">
        <v>13</v>
      </c>
      <c r="AD20" s="287" t="s">
        <v>17</v>
      </c>
      <c r="AE20" s="287"/>
      <c r="AF20" s="287"/>
      <c r="AG20" s="287"/>
      <c r="AH20" s="287"/>
      <c r="AI20" s="287"/>
      <c r="AJ20" s="288"/>
      <c r="AQ20" s="103"/>
    </row>
    <row r="21" spans="1:43" ht="32.25" customHeight="1">
      <c r="A21" s="102" t="s">
        <v>125</v>
      </c>
      <c r="B21" s="287" t="s">
        <v>18</v>
      </c>
      <c r="C21" s="287"/>
      <c r="D21" s="287"/>
      <c r="E21" s="287"/>
      <c r="F21" s="287"/>
      <c r="G21" s="287"/>
      <c r="H21" s="288"/>
      <c r="N21" s="323"/>
      <c r="O21" s="102" t="s">
        <v>125</v>
      </c>
      <c r="P21" s="287" t="s">
        <v>18</v>
      </c>
      <c r="Q21" s="287"/>
      <c r="R21" s="287"/>
      <c r="S21" s="287"/>
      <c r="T21" s="287"/>
      <c r="U21" s="287"/>
      <c r="V21" s="288"/>
      <c r="AC21" s="102" t="s">
        <v>125</v>
      </c>
      <c r="AD21" s="287" t="s">
        <v>18</v>
      </c>
      <c r="AE21" s="287"/>
      <c r="AF21" s="287"/>
      <c r="AG21" s="287"/>
      <c r="AH21" s="287"/>
      <c r="AI21" s="287"/>
      <c r="AJ21" s="288"/>
      <c r="AQ21" s="103"/>
    </row>
    <row r="22" spans="1:43">
      <c r="A22" s="7"/>
      <c r="O22" s="7"/>
      <c r="AC22" s="7"/>
      <c r="AQ22" s="7"/>
    </row>
  </sheetData>
  <mergeCells count="53">
    <mergeCell ref="P20:V20"/>
    <mergeCell ref="AD20:AJ20"/>
    <mergeCell ref="B21:H21"/>
    <mergeCell ref="P21:V21"/>
    <mergeCell ref="AD21:AJ21"/>
    <mergeCell ref="T2:V2"/>
    <mergeCell ref="W2:Y2"/>
    <mergeCell ref="Z2:AB2"/>
    <mergeCell ref="AC2:AD3"/>
    <mergeCell ref="AD17:AJ17"/>
    <mergeCell ref="B15:H15"/>
    <mergeCell ref="N15:N21"/>
    <mergeCell ref="P15:V15"/>
    <mergeCell ref="AD15:AJ15"/>
    <mergeCell ref="B16:H16"/>
    <mergeCell ref="P16:V16"/>
    <mergeCell ref="AD16:AJ16"/>
    <mergeCell ref="B17:H17"/>
    <mergeCell ref="P17:V17"/>
    <mergeCell ref="B18:H18"/>
    <mergeCell ref="P18:V18"/>
    <mergeCell ref="AD18:AJ18"/>
    <mergeCell ref="B19:H19"/>
    <mergeCell ref="P19:V19"/>
    <mergeCell ref="AD19:AJ19"/>
    <mergeCell ref="B20:H20"/>
    <mergeCell ref="AS2:AU2"/>
    <mergeCell ref="AF3:AG3"/>
    <mergeCell ref="AI3:AJ3"/>
    <mergeCell ref="AL3:AM3"/>
    <mergeCell ref="AO3:AP3"/>
    <mergeCell ref="AE2:AG2"/>
    <mergeCell ref="AH2:AJ2"/>
    <mergeCell ref="AK2:AM2"/>
    <mergeCell ref="AN2:AP2"/>
    <mergeCell ref="AQ2:AR3"/>
    <mergeCell ref="AT3:AU3"/>
    <mergeCell ref="R3:S3"/>
    <mergeCell ref="U3:V3"/>
    <mergeCell ref="X3:Y3"/>
    <mergeCell ref="AA3:AB3"/>
    <mergeCell ref="B1:E1"/>
    <mergeCell ref="A2:B3"/>
    <mergeCell ref="C2:E2"/>
    <mergeCell ref="F2:H2"/>
    <mergeCell ref="I2:K2"/>
    <mergeCell ref="L2:N2"/>
    <mergeCell ref="D3:E3"/>
    <mergeCell ref="G3:H3"/>
    <mergeCell ref="J3:K3"/>
    <mergeCell ref="M3:N3"/>
    <mergeCell ref="O2:P3"/>
    <mergeCell ref="Q2:S2"/>
  </mergeCells>
  <phoneticPr fontId="1"/>
  <pageMargins left="0.51181102362204722" right="0.19685039370078741" top="0.39370078740157483" bottom="0.19685039370078741" header="0.31496062992125984" footer="0.31496062992125984"/>
  <pageSetup paperSize="9" orientation="landscape" r:id="rId1"/>
  <colBreaks count="3" manualBreakCount="3">
    <brk id="14" max="1048575" man="1"/>
    <brk id="28" max="1048575" man="1"/>
    <brk id="4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D4F65-18B1-4128-8FDC-FA06BAA0E090}">
  <dimension ref="A1:AU22"/>
  <sheetViews>
    <sheetView zoomScaleNormal="100" workbookViewId="0">
      <selection activeCell="AE2" sqref="AE2:AG2"/>
    </sheetView>
  </sheetViews>
  <sheetFormatPr defaultRowHeight="13.5"/>
  <cols>
    <col min="1" max="1" width="4.625" style="1" customWidth="1"/>
    <col min="2" max="2" width="24.375" style="1" customWidth="1"/>
    <col min="3" max="3" width="5.875" style="1" customWidth="1"/>
    <col min="4" max="4" width="13.75" style="1" customWidth="1"/>
    <col min="5" max="5" width="4" style="1" customWidth="1"/>
    <col min="6" max="6" width="5.875" style="1" customWidth="1"/>
    <col min="7" max="7" width="13.25" style="1" customWidth="1"/>
    <col min="8" max="8" width="4" style="1" customWidth="1"/>
    <col min="9" max="9" width="5.875" style="1" customWidth="1"/>
    <col min="10" max="10" width="13.875" style="1" customWidth="1"/>
    <col min="11" max="11" width="4" style="1" customWidth="1"/>
    <col min="12" max="12" width="5.875" style="1" customWidth="1"/>
    <col min="13" max="13" width="13.25" style="1" customWidth="1"/>
    <col min="14" max="14" width="4" style="1" customWidth="1"/>
    <col min="15" max="15" width="4.625" style="1" customWidth="1"/>
    <col min="16" max="16" width="24.375" style="1" customWidth="1"/>
    <col min="17" max="17" width="5.875" style="1" customWidth="1"/>
    <col min="18" max="18" width="13.75" style="1" customWidth="1"/>
    <col min="19" max="19" width="4" style="1" customWidth="1"/>
    <col min="20" max="20" width="5.875" style="1" customWidth="1"/>
    <col min="21" max="21" width="13.75" style="1" customWidth="1"/>
    <col min="22" max="22" width="4" style="1" customWidth="1"/>
    <col min="23" max="23" width="5.875" style="1" customWidth="1"/>
    <col min="24" max="24" width="13.75" style="1" customWidth="1"/>
    <col min="25" max="25" width="4" style="1" customWidth="1"/>
    <col min="26" max="26" width="5.875" style="1" customWidth="1"/>
    <col min="27" max="27" width="13.75" style="1" customWidth="1"/>
    <col min="28" max="28" width="4" style="1" customWidth="1"/>
    <col min="29" max="29" width="4.625" style="1" customWidth="1"/>
    <col min="30" max="30" width="24.375" style="1" customWidth="1"/>
    <col min="31" max="31" width="5.875" style="1" customWidth="1"/>
    <col min="32" max="32" width="13.75" style="1" customWidth="1"/>
    <col min="33" max="33" width="4" style="1" customWidth="1"/>
    <col min="34" max="34" width="5.875" style="1" customWidth="1"/>
    <col min="35" max="35" width="13.75" style="1" customWidth="1"/>
    <col min="36" max="36" width="4" style="1" customWidth="1"/>
    <col min="37" max="37" width="5.875" style="1" customWidth="1"/>
    <col min="38" max="38" width="13.75" style="1" customWidth="1"/>
    <col min="39" max="39" width="4" style="1" customWidth="1"/>
    <col min="40" max="40" width="5.875" style="1" customWidth="1"/>
    <col min="41" max="41" width="13.75" style="1" customWidth="1"/>
    <col min="42" max="42" width="4" style="1" customWidth="1"/>
    <col min="43" max="43" width="4.625" style="1" customWidth="1"/>
    <col min="44" max="44" width="24.375" style="1" customWidth="1"/>
    <col min="45" max="45" width="7.5" style="1" customWidth="1"/>
    <col min="46" max="46" width="16" style="1" customWidth="1"/>
    <col min="47" max="47" width="4" style="1" customWidth="1"/>
    <col min="48" max="16384" width="9" style="1"/>
  </cols>
  <sheetData>
    <row r="1" spans="1:47" ht="35.25" customHeight="1">
      <c r="B1" s="303" t="s">
        <v>254</v>
      </c>
      <c r="C1" s="303"/>
      <c r="D1" s="303"/>
      <c r="E1" s="303"/>
    </row>
    <row r="2" spans="1:47" ht="17.25" customHeight="1">
      <c r="A2" s="304" t="s">
        <v>0</v>
      </c>
      <c r="B2" s="305"/>
      <c r="C2" s="307" t="s">
        <v>258</v>
      </c>
      <c r="D2" s="308"/>
      <c r="E2" s="309"/>
      <c r="F2" s="307" t="s">
        <v>259</v>
      </c>
      <c r="G2" s="308"/>
      <c r="H2" s="309"/>
      <c r="I2" s="307" t="s">
        <v>260</v>
      </c>
      <c r="J2" s="308"/>
      <c r="K2" s="309"/>
      <c r="L2" s="307" t="s">
        <v>261</v>
      </c>
      <c r="M2" s="308"/>
      <c r="N2" s="309"/>
      <c r="O2" s="312" t="s">
        <v>0</v>
      </c>
      <c r="P2" s="313"/>
      <c r="Q2" s="315" t="s">
        <v>262</v>
      </c>
      <c r="R2" s="316"/>
      <c r="S2" s="317"/>
      <c r="T2" s="307" t="s">
        <v>263</v>
      </c>
      <c r="U2" s="308"/>
      <c r="V2" s="309"/>
      <c r="W2" s="307" t="s">
        <v>264</v>
      </c>
      <c r="X2" s="308"/>
      <c r="Y2" s="309"/>
      <c r="Z2" s="307" t="s">
        <v>265</v>
      </c>
      <c r="AA2" s="308"/>
      <c r="AB2" s="309"/>
      <c r="AC2" s="312" t="s">
        <v>0</v>
      </c>
      <c r="AD2" s="324"/>
      <c r="AE2" s="307" t="s">
        <v>266</v>
      </c>
      <c r="AF2" s="308"/>
      <c r="AG2" s="309"/>
      <c r="AH2" s="316" t="s">
        <v>255</v>
      </c>
      <c r="AI2" s="316"/>
      <c r="AJ2" s="316"/>
      <c r="AK2" s="316" t="s">
        <v>256</v>
      </c>
      <c r="AL2" s="316"/>
      <c r="AM2" s="316"/>
      <c r="AN2" s="316" t="s">
        <v>257</v>
      </c>
      <c r="AO2" s="316"/>
      <c r="AP2" s="317"/>
      <c r="AQ2" s="304" t="s">
        <v>0</v>
      </c>
      <c r="AR2" s="305"/>
      <c r="AS2" s="307" t="s">
        <v>210</v>
      </c>
      <c r="AT2" s="308"/>
      <c r="AU2" s="309"/>
    </row>
    <row r="3" spans="1:47" ht="16.5" customHeight="1">
      <c r="A3" s="306"/>
      <c r="B3" s="298"/>
      <c r="C3" s="188" t="s">
        <v>1</v>
      </c>
      <c r="D3" s="310" t="s">
        <v>2</v>
      </c>
      <c r="E3" s="300"/>
      <c r="F3" s="73" t="s">
        <v>1</v>
      </c>
      <c r="G3" s="301" t="s">
        <v>2</v>
      </c>
      <c r="H3" s="301"/>
      <c r="I3" s="74" t="s">
        <v>1</v>
      </c>
      <c r="J3" s="311" t="s">
        <v>2</v>
      </c>
      <c r="K3" s="297"/>
      <c r="L3" s="74" t="s">
        <v>1</v>
      </c>
      <c r="M3" s="301" t="s">
        <v>2</v>
      </c>
      <c r="N3" s="302"/>
      <c r="O3" s="314"/>
      <c r="P3" s="301"/>
      <c r="Q3" s="189" t="s">
        <v>1</v>
      </c>
      <c r="R3" s="296" t="s">
        <v>2</v>
      </c>
      <c r="S3" s="297"/>
      <c r="T3" s="105" t="s">
        <v>1</v>
      </c>
      <c r="U3" s="298" t="s">
        <v>2</v>
      </c>
      <c r="V3" s="298"/>
      <c r="W3" s="111" t="s">
        <v>1</v>
      </c>
      <c r="X3" s="299" t="s">
        <v>2</v>
      </c>
      <c r="Y3" s="300"/>
      <c r="Z3" s="74" t="s">
        <v>1</v>
      </c>
      <c r="AA3" s="301" t="s">
        <v>2</v>
      </c>
      <c r="AB3" s="302"/>
      <c r="AC3" s="314"/>
      <c r="AD3" s="302"/>
      <c r="AE3" s="189" t="s">
        <v>1</v>
      </c>
      <c r="AF3" s="296" t="s">
        <v>2</v>
      </c>
      <c r="AG3" s="297"/>
      <c r="AH3" s="73" t="s">
        <v>1</v>
      </c>
      <c r="AI3" s="301" t="s">
        <v>2</v>
      </c>
      <c r="AJ3" s="301"/>
      <c r="AK3" s="189" t="s">
        <v>1</v>
      </c>
      <c r="AL3" s="296" t="s">
        <v>2</v>
      </c>
      <c r="AM3" s="297"/>
      <c r="AN3" s="73" t="s">
        <v>1</v>
      </c>
      <c r="AO3" s="301" t="s">
        <v>2</v>
      </c>
      <c r="AP3" s="302"/>
      <c r="AQ3" s="306"/>
      <c r="AR3" s="298"/>
      <c r="AS3" s="188" t="s">
        <v>1</v>
      </c>
      <c r="AT3" s="310" t="s">
        <v>2</v>
      </c>
      <c r="AU3" s="300"/>
    </row>
    <row r="4" spans="1:47" ht="24.75" customHeight="1">
      <c r="A4" s="13" t="s">
        <v>4</v>
      </c>
      <c r="B4" s="75" t="s">
        <v>22</v>
      </c>
      <c r="C4" s="197">
        <f>IF('交際費7.4'!D4="","",'交際費7.4'!D4)</f>
        <v>4</v>
      </c>
      <c r="D4" s="198">
        <f>IF('交際費7.4'!F4="","",'交際費7.4'!F4)</f>
        <v>40000</v>
      </c>
      <c r="E4" s="199" t="s">
        <v>19</v>
      </c>
      <c r="F4" s="197">
        <f>IF('交際費7.5'!D4="","",'交際費7.5'!D4)</f>
        <v>5</v>
      </c>
      <c r="G4" s="198">
        <f>IF('交際費7.5'!F4="","",'交際費7.5'!F4)</f>
        <v>45000</v>
      </c>
      <c r="H4" s="199" t="s">
        <v>19</v>
      </c>
      <c r="I4" s="197" t="str">
        <f>IF('交際費7.6'!D4="","",'交際費7.6'!D4)</f>
        <v/>
      </c>
      <c r="J4" s="198" t="str">
        <f>IF('交際費7.6'!F4="","",'交際費7.6'!F4)</f>
        <v/>
      </c>
      <c r="K4" s="200" t="s">
        <v>19</v>
      </c>
      <c r="L4" s="197" t="str">
        <f>IF('交際費7.7'!D4="","",'交際費7.7'!D4)</f>
        <v/>
      </c>
      <c r="M4" s="198" t="str">
        <f>IF('交際費7.7'!F4="","",'交際費7.7'!F4)</f>
        <v/>
      </c>
      <c r="N4" s="199" t="s">
        <v>19</v>
      </c>
      <c r="O4" s="78" t="s">
        <v>4</v>
      </c>
      <c r="P4" s="77" t="s">
        <v>22</v>
      </c>
      <c r="Q4" s="197" t="str">
        <f>IF('交際費7.8'!D4="","",'交際費7.8'!D4)</f>
        <v/>
      </c>
      <c r="R4" s="198" t="str">
        <f>IF('交際費7.8'!F4="","",'交際費7.8'!F4)</f>
        <v/>
      </c>
      <c r="S4" s="201" t="s">
        <v>19</v>
      </c>
      <c r="T4" s="197" t="str">
        <f>IF('交際費7.9'!D4="","",'交際費7.9'!D4)</f>
        <v/>
      </c>
      <c r="U4" s="198" t="str">
        <f>IF('交際費7.9'!F4="","",'交際費7.9'!F4)</f>
        <v/>
      </c>
      <c r="V4" s="202" t="s">
        <v>19</v>
      </c>
      <c r="W4" s="197" t="str">
        <f>IF('交際費7.10'!D4="","",'交際費7.10'!D4)</f>
        <v/>
      </c>
      <c r="X4" s="198" t="str">
        <f>IF('交際費7.10'!F4="","",'交際費7.10'!F4)</f>
        <v/>
      </c>
      <c r="Y4" s="203" t="s">
        <v>19</v>
      </c>
      <c r="Z4" s="197" t="str">
        <f>IF('交際費7.11'!D4="","",'交際費7.11'!D4)</f>
        <v/>
      </c>
      <c r="AA4" s="198" t="str">
        <f>IF('交際費7.11'!F4="","",'交際費7.11'!F4)</f>
        <v/>
      </c>
      <c r="AB4" s="201" t="s">
        <v>19</v>
      </c>
      <c r="AC4" s="78" t="s">
        <v>4</v>
      </c>
      <c r="AD4" s="76" t="s">
        <v>22</v>
      </c>
      <c r="AE4" s="197" t="str">
        <f>IF('交際費7.12'!D4="","",'交際費7.12'!D4)</f>
        <v/>
      </c>
      <c r="AF4" s="198" t="str">
        <f>IF('交際費7.12'!F4="","",'交際費7.12'!F4)</f>
        <v/>
      </c>
      <c r="AG4" s="201" t="s">
        <v>19</v>
      </c>
      <c r="AH4" s="197" t="str">
        <f>IF('交際費8.1'!D4="","",'交際費8.1'!D4)</f>
        <v/>
      </c>
      <c r="AI4" s="198" t="str">
        <f>IF('交際費8.1'!F4="","",'交際費8.1'!F4)</f>
        <v/>
      </c>
      <c r="AJ4" s="204" t="s">
        <v>19</v>
      </c>
      <c r="AK4" s="197" t="str">
        <f>IF('交際費8.2'!D4="","",'交際費8.2'!D4)</f>
        <v/>
      </c>
      <c r="AL4" s="198" t="str">
        <f>IF('交際費8.2'!F4="","",'交際費8.2'!F4)</f>
        <v/>
      </c>
      <c r="AM4" s="201" t="s">
        <v>19</v>
      </c>
      <c r="AN4" s="197" t="str">
        <f>IF('交際費8.3'!D4="","",'交際費8.3'!D4)</f>
        <v/>
      </c>
      <c r="AO4" s="198" t="str">
        <f>IF('交際費8.3'!F4="","",'交際費8.3'!F4)</f>
        <v/>
      </c>
      <c r="AP4" s="204" t="s">
        <v>19</v>
      </c>
      <c r="AQ4" s="13" t="s">
        <v>4</v>
      </c>
      <c r="AR4" s="75" t="s">
        <v>22</v>
      </c>
      <c r="AS4" s="205">
        <f>SUM(C4,F4,I4,L4,Q4,T4,W4,Z4,AE4,AH4,AK4,AN4)</f>
        <v>9</v>
      </c>
      <c r="AT4" s="80">
        <f>SUM(D4,G4,J4,M4,R4,U4,X4,AA4,AF4,AI4,AL4,AO4)</f>
        <v>85000</v>
      </c>
      <c r="AU4" s="203" t="s">
        <v>19</v>
      </c>
    </row>
    <row r="5" spans="1:47" ht="24.75" customHeight="1">
      <c r="A5" s="19" t="s">
        <v>3</v>
      </c>
      <c r="B5" s="22" t="s">
        <v>8</v>
      </c>
      <c r="C5" s="197" t="str">
        <f>IF('交際費7.4'!D5="","",'交際費7.4'!D5)</f>
        <v/>
      </c>
      <c r="D5" s="198" t="str">
        <f>IF('交際費7.4'!F5="","",'交際費7.4'!F5)</f>
        <v/>
      </c>
      <c r="E5" s="199" t="s">
        <v>19</v>
      </c>
      <c r="F5" s="197">
        <f>IF('交際費7.5'!D5="","",'交際費7.5'!D5)</f>
        <v>2</v>
      </c>
      <c r="G5" s="198">
        <f>IF('交際費7.5'!F5="","",'交際費7.5'!F5)</f>
        <v>23000</v>
      </c>
      <c r="H5" s="199" t="s">
        <v>19</v>
      </c>
      <c r="I5" s="197" t="str">
        <f>IF('交際費7.6'!D5="","",'交際費7.6'!D5)</f>
        <v/>
      </c>
      <c r="J5" s="198" t="str">
        <f>IF('交際費7.6'!F5="","",'交際費7.6'!F5)</f>
        <v/>
      </c>
      <c r="K5" s="199" t="s">
        <v>19</v>
      </c>
      <c r="L5" s="197" t="str">
        <f>IF('交際費7.7'!D5="","",'交際費7.7'!D5)</f>
        <v/>
      </c>
      <c r="M5" s="198" t="str">
        <f>IF('交際費7.7'!F5="","",'交際費7.7'!F5)</f>
        <v/>
      </c>
      <c r="N5" s="199" t="s">
        <v>19</v>
      </c>
      <c r="O5" s="84" t="s">
        <v>3</v>
      </c>
      <c r="P5" s="83" t="s">
        <v>8</v>
      </c>
      <c r="Q5" s="197" t="str">
        <f>IF('交際費7.8'!D5="","",'交際費7.8'!D5)</f>
        <v/>
      </c>
      <c r="R5" s="198" t="str">
        <f>IF('交際費7.8'!F5="","",'交際費7.8'!F5)</f>
        <v/>
      </c>
      <c r="S5" s="204" t="s">
        <v>19</v>
      </c>
      <c r="T5" s="197" t="str">
        <f>IF('交際費7.9'!D5="","",'交際費7.9'!D5)</f>
        <v/>
      </c>
      <c r="U5" s="198" t="str">
        <f>IF('交際費7.9'!F5="","",'交際費7.9'!F5)</f>
        <v/>
      </c>
      <c r="V5" s="206" t="s">
        <v>19</v>
      </c>
      <c r="W5" s="197" t="str">
        <f>IF('交際費7.10'!D5="","",'交際費7.10'!D5)</f>
        <v/>
      </c>
      <c r="X5" s="198" t="str">
        <f>IF('交際費7.10'!F5="","",'交際費7.10'!F5)</f>
        <v/>
      </c>
      <c r="Y5" s="207" t="s">
        <v>19</v>
      </c>
      <c r="Z5" s="197" t="str">
        <f>IF('交際費7.11'!D5="","",'交際費7.11'!D5)</f>
        <v/>
      </c>
      <c r="AA5" s="198" t="str">
        <f>IF('交際費7.11'!F5="","",'交際費7.11'!F5)</f>
        <v/>
      </c>
      <c r="AB5" s="204" t="s">
        <v>19</v>
      </c>
      <c r="AC5" s="84" t="s">
        <v>3</v>
      </c>
      <c r="AD5" s="82" t="s">
        <v>8</v>
      </c>
      <c r="AE5" s="197" t="str">
        <f>IF('交際費7.12'!D5="","",'交際費7.12'!D5)</f>
        <v/>
      </c>
      <c r="AF5" s="198" t="str">
        <f>IF('交際費7.12'!F5="","",'交際費7.12'!F5)</f>
        <v/>
      </c>
      <c r="AG5" s="204" t="s">
        <v>19</v>
      </c>
      <c r="AH5" s="197" t="str">
        <f>IF('交際費8.1'!D5="","",'交際費8.1'!D5)</f>
        <v/>
      </c>
      <c r="AI5" s="198" t="str">
        <f>IF('交際費8.1'!F5="","",'交際費8.1'!F5)</f>
        <v/>
      </c>
      <c r="AJ5" s="204" t="s">
        <v>19</v>
      </c>
      <c r="AK5" s="197" t="str">
        <f>IF('交際費8.2'!D5="","",'交際費8.2'!D5)</f>
        <v/>
      </c>
      <c r="AL5" s="198" t="str">
        <f>IF('交際費8.2'!F5="","",'交際費8.2'!F5)</f>
        <v/>
      </c>
      <c r="AM5" s="204" t="s">
        <v>19</v>
      </c>
      <c r="AN5" s="197" t="str">
        <f>IF('交際費8.3'!D5="","",'交際費8.3'!D5)</f>
        <v/>
      </c>
      <c r="AO5" s="198" t="str">
        <f>IF('交際費8.3'!F5="","",'交際費8.3'!F5)</f>
        <v/>
      </c>
      <c r="AP5" s="204" t="s">
        <v>19</v>
      </c>
      <c r="AQ5" s="19" t="s">
        <v>3</v>
      </c>
      <c r="AR5" s="22" t="s">
        <v>8</v>
      </c>
      <c r="AS5" s="208">
        <f t="shared" ref="AS5:AS10" si="0">SUM(C5,F5,I5,L5,Q5,T5,W5,Z5,AE5,AH5,AK5,AN5)</f>
        <v>2</v>
      </c>
      <c r="AT5" s="86">
        <f t="shared" ref="AT5:AT10" si="1">SUM(D5,G5,J5,M5,R5,U5,X5,AA5,AF5,AI5,AL5,AO5)</f>
        <v>23000</v>
      </c>
      <c r="AU5" s="207" t="s">
        <v>19</v>
      </c>
    </row>
    <row r="6" spans="1:47" ht="24.75" customHeight="1">
      <c r="A6" s="19" t="s">
        <v>5</v>
      </c>
      <c r="B6" s="22" t="s">
        <v>126</v>
      </c>
      <c r="C6" s="197">
        <f>IF('交際費7.4'!D6="","",'交際費7.4'!D6)</f>
        <v>1</v>
      </c>
      <c r="D6" s="198">
        <f>IF('交際費7.4'!F6="","",'交際費7.4'!F6)</f>
        <v>10000</v>
      </c>
      <c r="E6" s="199" t="s">
        <v>19</v>
      </c>
      <c r="F6" s="197" t="str">
        <f>IF('交際費7.5'!D6="","",'交際費7.5'!D6)</f>
        <v/>
      </c>
      <c r="G6" s="198" t="str">
        <f>IF('交際費7.5'!F6="","",'交際費7.5'!F6)</f>
        <v/>
      </c>
      <c r="H6" s="199" t="s">
        <v>19</v>
      </c>
      <c r="I6" s="197" t="str">
        <f>IF('交際費7.6'!D6="","",'交際費7.6'!D6)</f>
        <v/>
      </c>
      <c r="J6" s="198" t="str">
        <f>IF('交際費7.6'!F6="","",'交際費7.6'!F6)</f>
        <v/>
      </c>
      <c r="K6" s="199" t="s">
        <v>19</v>
      </c>
      <c r="L6" s="197" t="str">
        <f>IF('交際費7.7'!D6="","",'交際費7.7'!D6)</f>
        <v/>
      </c>
      <c r="M6" s="198" t="str">
        <f>IF('交際費7.7'!F6="","",'交際費7.7'!F6)</f>
        <v/>
      </c>
      <c r="N6" s="199" t="s">
        <v>19</v>
      </c>
      <c r="O6" s="84" t="s">
        <v>5</v>
      </c>
      <c r="P6" s="83" t="s">
        <v>126</v>
      </c>
      <c r="Q6" s="197" t="str">
        <f>IF('交際費7.8'!D6="","",'交際費7.8'!D6)</f>
        <v/>
      </c>
      <c r="R6" s="198" t="str">
        <f>IF('交際費7.8'!F6="","",'交際費7.8'!F6)</f>
        <v/>
      </c>
      <c r="S6" s="204" t="s">
        <v>19</v>
      </c>
      <c r="T6" s="197" t="str">
        <f>IF('交際費7.9'!D6="","",'交際費7.9'!D6)</f>
        <v/>
      </c>
      <c r="U6" s="198" t="str">
        <f>IF('交際費7.9'!F6="","",'交際費7.9'!F6)</f>
        <v/>
      </c>
      <c r="V6" s="206" t="s">
        <v>19</v>
      </c>
      <c r="W6" s="197" t="str">
        <f>IF('交際費7.10'!D6="","",'交際費7.10'!D6)</f>
        <v/>
      </c>
      <c r="X6" s="198" t="str">
        <f>IF('交際費7.10'!F6="","",'交際費7.10'!F6)</f>
        <v/>
      </c>
      <c r="Y6" s="207" t="s">
        <v>19</v>
      </c>
      <c r="Z6" s="197" t="str">
        <f>IF('交際費7.11'!D6="","",'交際費7.11'!D6)</f>
        <v/>
      </c>
      <c r="AA6" s="198" t="str">
        <f>IF('交際費7.11'!F6="","",'交際費7.11'!F6)</f>
        <v/>
      </c>
      <c r="AB6" s="204" t="s">
        <v>19</v>
      </c>
      <c r="AC6" s="84" t="s">
        <v>5</v>
      </c>
      <c r="AD6" s="82" t="s">
        <v>126</v>
      </c>
      <c r="AE6" s="197" t="str">
        <f>IF('交際費7.12'!D6="","",'交際費7.12'!D6)</f>
        <v/>
      </c>
      <c r="AF6" s="198" t="str">
        <f>IF('交際費7.12'!F6="","",'交際費7.12'!F6)</f>
        <v/>
      </c>
      <c r="AG6" s="204" t="s">
        <v>19</v>
      </c>
      <c r="AH6" s="197" t="str">
        <f>IF('交際費8.1'!D6="","",'交際費8.1'!D6)</f>
        <v/>
      </c>
      <c r="AI6" s="198" t="str">
        <f>IF('交際費8.1'!F6="","",'交際費8.1'!F6)</f>
        <v/>
      </c>
      <c r="AJ6" s="204" t="s">
        <v>19</v>
      </c>
      <c r="AK6" s="197" t="str">
        <f>IF('交際費8.2'!D6="","",'交際費8.2'!D6)</f>
        <v/>
      </c>
      <c r="AL6" s="198" t="str">
        <f>IF('交際費8.2'!F6="","",'交際費8.2'!F6)</f>
        <v/>
      </c>
      <c r="AM6" s="204" t="s">
        <v>19</v>
      </c>
      <c r="AN6" s="197" t="str">
        <f>IF('交際費8.3'!D6="","",'交際費8.3'!D6)</f>
        <v/>
      </c>
      <c r="AO6" s="198" t="str">
        <f>IF('交際費8.3'!F6="","",'交際費8.3'!F6)</f>
        <v/>
      </c>
      <c r="AP6" s="204" t="s">
        <v>19</v>
      </c>
      <c r="AQ6" s="19" t="s">
        <v>5</v>
      </c>
      <c r="AR6" s="22" t="s">
        <v>126</v>
      </c>
      <c r="AS6" s="208">
        <f t="shared" si="0"/>
        <v>1</v>
      </c>
      <c r="AT6" s="86">
        <f t="shared" si="1"/>
        <v>10000</v>
      </c>
      <c r="AU6" s="207" t="s">
        <v>19</v>
      </c>
    </row>
    <row r="7" spans="1:47" ht="24.75" customHeight="1">
      <c r="A7" s="19" t="s">
        <v>6</v>
      </c>
      <c r="B7" s="22" t="s">
        <v>9</v>
      </c>
      <c r="C7" s="197">
        <f>IF('交際費7.4'!D7="","",'交際費7.4'!D7)</f>
        <v>3</v>
      </c>
      <c r="D7" s="198">
        <f>IF('交際費7.4'!F7="","",'交際費7.4'!F7)</f>
        <v>30000</v>
      </c>
      <c r="E7" s="199" t="s">
        <v>19</v>
      </c>
      <c r="F7" s="197">
        <f>IF('交際費7.5'!D7="","",'交際費7.5'!D7)</f>
        <v>7</v>
      </c>
      <c r="G7" s="198">
        <f>IF('交際費7.5'!F7="","",'交際費7.5'!F7)</f>
        <v>119000</v>
      </c>
      <c r="H7" s="199" t="s">
        <v>19</v>
      </c>
      <c r="I7" s="197" t="str">
        <f>IF('交際費7.6'!D7="","",'交際費7.6'!D7)</f>
        <v/>
      </c>
      <c r="J7" s="198" t="str">
        <f>IF('交際費7.6'!F7="","",'交際費7.6'!F7)</f>
        <v/>
      </c>
      <c r="K7" s="199" t="s">
        <v>19</v>
      </c>
      <c r="L7" s="197" t="str">
        <f>IF('交際費7.7'!D7="","",'交際費7.7'!D7)</f>
        <v/>
      </c>
      <c r="M7" s="198" t="str">
        <f>IF('交際費7.7'!F7="","",'交際費7.7'!F7)</f>
        <v/>
      </c>
      <c r="N7" s="199" t="s">
        <v>19</v>
      </c>
      <c r="O7" s="84" t="s">
        <v>6</v>
      </c>
      <c r="P7" s="83" t="s">
        <v>9</v>
      </c>
      <c r="Q7" s="197" t="str">
        <f>IF('交際費7.8'!D7="","",'交際費7.8'!D7)</f>
        <v/>
      </c>
      <c r="R7" s="198" t="str">
        <f>IF('交際費7.8'!F7="","",'交際費7.8'!F7)</f>
        <v/>
      </c>
      <c r="S7" s="204" t="s">
        <v>19</v>
      </c>
      <c r="T7" s="197" t="str">
        <f>IF('交際費7.9'!D7="","",'交際費7.9'!D7)</f>
        <v/>
      </c>
      <c r="U7" s="198" t="str">
        <f>IF('交際費7.9'!F7="","",'交際費7.9'!F7)</f>
        <v/>
      </c>
      <c r="V7" s="206" t="s">
        <v>19</v>
      </c>
      <c r="W7" s="197" t="str">
        <f>IF('交際費7.10'!D7="","",'交際費7.10'!D7)</f>
        <v/>
      </c>
      <c r="X7" s="198" t="str">
        <f>IF('交際費7.10'!F7="","",'交際費7.10'!F7)</f>
        <v/>
      </c>
      <c r="Y7" s="207" t="s">
        <v>19</v>
      </c>
      <c r="Z7" s="197" t="str">
        <f>IF('交際費7.11'!D7="","",'交際費7.11'!D7)</f>
        <v/>
      </c>
      <c r="AA7" s="198" t="str">
        <f>IF('交際費7.11'!F7="","",'交際費7.11'!F7)</f>
        <v/>
      </c>
      <c r="AB7" s="204" t="s">
        <v>19</v>
      </c>
      <c r="AC7" s="84" t="s">
        <v>6</v>
      </c>
      <c r="AD7" s="82" t="s">
        <v>9</v>
      </c>
      <c r="AE7" s="197" t="str">
        <f>IF('交際費7.12'!D7="","",'交際費7.12'!D7)</f>
        <v/>
      </c>
      <c r="AF7" s="198" t="str">
        <f>IF('交際費7.12'!F7="","",'交際費7.12'!F7)</f>
        <v/>
      </c>
      <c r="AG7" s="204" t="s">
        <v>19</v>
      </c>
      <c r="AH7" s="197" t="str">
        <f>IF('交際費8.1'!D7="","",'交際費8.1'!D7)</f>
        <v/>
      </c>
      <c r="AI7" s="198" t="str">
        <f>IF('交際費8.1'!F7="","",'交際費8.1'!F7)</f>
        <v/>
      </c>
      <c r="AJ7" s="204" t="s">
        <v>19</v>
      </c>
      <c r="AK7" s="197" t="str">
        <f>IF('交際費8.2'!D7="","",'交際費8.2'!D7)</f>
        <v/>
      </c>
      <c r="AL7" s="198" t="str">
        <f>IF('交際費8.2'!F7="","",'交際費8.2'!F7)</f>
        <v/>
      </c>
      <c r="AM7" s="204" t="s">
        <v>19</v>
      </c>
      <c r="AN7" s="197" t="str">
        <f>IF('交際費8.3'!D7="","",'交際費8.3'!D7)</f>
        <v/>
      </c>
      <c r="AO7" s="198" t="str">
        <f>IF('交際費8.3'!F7="","",'交際費8.3'!F7)</f>
        <v/>
      </c>
      <c r="AP7" s="204" t="s">
        <v>19</v>
      </c>
      <c r="AQ7" s="19" t="s">
        <v>6</v>
      </c>
      <c r="AR7" s="22" t="s">
        <v>9</v>
      </c>
      <c r="AS7" s="208">
        <f t="shared" si="0"/>
        <v>10</v>
      </c>
      <c r="AT7" s="86">
        <f t="shared" si="1"/>
        <v>149000</v>
      </c>
      <c r="AU7" s="207" t="s">
        <v>19</v>
      </c>
    </row>
    <row r="8" spans="1:47" ht="24.75" customHeight="1">
      <c r="A8" s="19" t="s">
        <v>7</v>
      </c>
      <c r="B8" s="22" t="s">
        <v>10</v>
      </c>
      <c r="C8" s="197" t="str">
        <f>IF('交際費7.4'!D8="","",'交際費7.4'!D8)</f>
        <v/>
      </c>
      <c r="D8" s="198" t="str">
        <f>IF('交際費7.4'!F8="","",'交際費7.4'!F8)</f>
        <v/>
      </c>
      <c r="E8" s="199" t="s">
        <v>19</v>
      </c>
      <c r="F8" s="197">
        <f>IF('交際費7.5'!D8="","",'交際費7.5'!D8)</f>
        <v>1</v>
      </c>
      <c r="G8" s="198">
        <f>IF('交際費7.5'!F8="","",'交際費7.5'!F8)</f>
        <v>10000</v>
      </c>
      <c r="H8" s="199" t="s">
        <v>19</v>
      </c>
      <c r="I8" s="197" t="str">
        <f>IF('交際費7.6'!D8="","",'交際費7.6'!D8)</f>
        <v/>
      </c>
      <c r="J8" s="198" t="str">
        <f>IF('交際費7.6'!F8="","",'交際費7.6'!F8)</f>
        <v/>
      </c>
      <c r="K8" s="199" t="s">
        <v>19</v>
      </c>
      <c r="L8" s="197" t="str">
        <f>IF('交際費7.7'!D8="","",'交際費7.7'!D8)</f>
        <v/>
      </c>
      <c r="M8" s="198" t="str">
        <f>IF('交際費7.7'!F8="","",'交際費7.7'!F8)</f>
        <v/>
      </c>
      <c r="N8" s="199" t="s">
        <v>19</v>
      </c>
      <c r="O8" s="84" t="s">
        <v>7</v>
      </c>
      <c r="P8" s="83" t="s">
        <v>10</v>
      </c>
      <c r="Q8" s="197" t="str">
        <f>IF('交際費7.8'!D8="","",'交際費7.8'!D8)</f>
        <v/>
      </c>
      <c r="R8" s="198" t="str">
        <f>IF('交際費7.8'!F8="","",'交際費7.8'!F8)</f>
        <v/>
      </c>
      <c r="S8" s="204" t="s">
        <v>19</v>
      </c>
      <c r="T8" s="197" t="str">
        <f>IF('交際費7.9'!D8="","",'交際費7.9'!D8)</f>
        <v/>
      </c>
      <c r="U8" s="198" t="str">
        <f>IF('交際費7.9'!F8="","",'交際費7.9'!F8)</f>
        <v/>
      </c>
      <c r="V8" s="206" t="s">
        <v>19</v>
      </c>
      <c r="W8" s="197" t="str">
        <f>IF('交際費7.10'!D8="","",'交際費7.10'!D8)</f>
        <v/>
      </c>
      <c r="X8" s="198" t="str">
        <f>IF('交際費7.10'!F8="","",'交際費7.10'!F8)</f>
        <v/>
      </c>
      <c r="Y8" s="207" t="s">
        <v>19</v>
      </c>
      <c r="Z8" s="197" t="str">
        <f>IF('交際費7.11'!D8="","",'交際費7.11'!D8)</f>
        <v/>
      </c>
      <c r="AA8" s="198" t="str">
        <f>IF('交際費7.11'!F8="","",'交際費7.11'!F8)</f>
        <v/>
      </c>
      <c r="AB8" s="204" t="s">
        <v>19</v>
      </c>
      <c r="AC8" s="84" t="s">
        <v>7</v>
      </c>
      <c r="AD8" s="82" t="s">
        <v>10</v>
      </c>
      <c r="AE8" s="197" t="str">
        <f>IF('交際費7.12'!D8="","",'交際費7.12'!D8)</f>
        <v/>
      </c>
      <c r="AF8" s="198" t="str">
        <f>IF('交際費7.12'!F8="","",'交際費7.12'!F8)</f>
        <v/>
      </c>
      <c r="AG8" s="204" t="s">
        <v>19</v>
      </c>
      <c r="AH8" s="197" t="str">
        <f>IF('交際費8.1'!D8="","",'交際費8.1'!D8)</f>
        <v/>
      </c>
      <c r="AI8" s="198" t="str">
        <f>IF('交際費8.1'!F8="","",'交際費8.1'!F8)</f>
        <v/>
      </c>
      <c r="AJ8" s="204" t="s">
        <v>19</v>
      </c>
      <c r="AK8" s="197" t="str">
        <f>IF('交際費8.2'!D8="","",'交際費8.2'!D8)</f>
        <v/>
      </c>
      <c r="AL8" s="198" t="str">
        <f>IF('交際費8.2'!F8="","",'交際費8.2'!F8)</f>
        <v/>
      </c>
      <c r="AM8" s="204" t="s">
        <v>19</v>
      </c>
      <c r="AN8" s="197" t="str">
        <f>IF('交際費8.3'!D8="","",'交際費8.3'!D8)</f>
        <v/>
      </c>
      <c r="AO8" s="198" t="str">
        <f>IF('交際費8.3'!F8="","",'交際費8.3'!F8)</f>
        <v/>
      </c>
      <c r="AP8" s="204" t="s">
        <v>19</v>
      </c>
      <c r="AQ8" s="19" t="s">
        <v>7</v>
      </c>
      <c r="AR8" s="22" t="s">
        <v>10</v>
      </c>
      <c r="AS8" s="208">
        <f t="shared" si="0"/>
        <v>1</v>
      </c>
      <c r="AT8" s="86">
        <f t="shared" si="1"/>
        <v>10000</v>
      </c>
      <c r="AU8" s="207" t="s">
        <v>19</v>
      </c>
    </row>
    <row r="9" spans="1:47" ht="24.75" customHeight="1">
      <c r="A9" s="19" t="s">
        <v>13</v>
      </c>
      <c r="B9" s="22" t="s">
        <v>11</v>
      </c>
      <c r="C9" s="197" t="str">
        <f>IF('交際費7.4'!D9="","",'交際費7.4'!D9)</f>
        <v/>
      </c>
      <c r="D9" s="198" t="str">
        <f>IF('交際費7.4'!F9="","",'交際費7.4'!F9)</f>
        <v/>
      </c>
      <c r="E9" s="199" t="s">
        <v>19</v>
      </c>
      <c r="F9" s="197" t="str">
        <f>IF('交際費7.5'!D9="","",'交際費7.5'!D9)</f>
        <v/>
      </c>
      <c r="G9" s="198" t="str">
        <f>IF('交際費7.5'!F9="","",'交際費7.5'!F9)</f>
        <v/>
      </c>
      <c r="H9" s="199" t="s">
        <v>19</v>
      </c>
      <c r="I9" s="197" t="str">
        <f>IF('交際費7.6'!D9="","",'交際費7.6'!D9)</f>
        <v/>
      </c>
      <c r="J9" s="198" t="str">
        <f>IF('交際費7.6'!F9="","",'交際費7.6'!F9)</f>
        <v/>
      </c>
      <c r="K9" s="199" t="s">
        <v>19</v>
      </c>
      <c r="L9" s="197" t="str">
        <f>IF('交際費7.7'!D9="","",'交際費7.7'!D9)</f>
        <v/>
      </c>
      <c r="M9" s="198" t="str">
        <f>IF('交際費7.7'!F9="","",'交際費7.7'!F9)</f>
        <v/>
      </c>
      <c r="N9" s="199" t="s">
        <v>19</v>
      </c>
      <c r="O9" s="84" t="s">
        <v>13</v>
      </c>
      <c r="P9" s="83" t="s">
        <v>11</v>
      </c>
      <c r="Q9" s="197" t="str">
        <f>IF('交際費7.8'!D9="","",'交際費7.8'!D9)</f>
        <v/>
      </c>
      <c r="R9" s="198" t="str">
        <f>IF('交際費7.8'!F9="","",'交際費7.8'!F9)</f>
        <v/>
      </c>
      <c r="S9" s="204" t="s">
        <v>19</v>
      </c>
      <c r="T9" s="197" t="str">
        <f>IF('交際費7.9'!D9="","",'交際費7.9'!D9)</f>
        <v/>
      </c>
      <c r="U9" s="198" t="str">
        <f>IF('交際費7.9'!F9="","",'交際費7.9'!F9)</f>
        <v/>
      </c>
      <c r="V9" s="206" t="s">
        <v>19</v>
      </c>
      <c r="W9" s="197" t="str">
        <f>IF('交際費7.10'!D9="","",'交際費7.10'!D9)</f>
        <v/>
      </c>
      <c r="X9" s="198" t="str">
        <f>IF('交際費7.10'!F9="","",'交際費7.10'!F9)</f>
        <v/>
      </c>
      <c r="Y9" s="207" t="s">
        <v>19</v>
      </c>
      <c r="Z9" s="197" t="str">
        <f>IF('交際費7.11'!D9="","",'交際費7.11'!D9)</f>
        <v/>
      </c>
      <c r="AA9" s="198" t="str">
        <f>IF('交際費7.11'!F9="","",'交際費7.11'!F9)</f>
        <v/>
      </c>
      <c r="AB9" s="204" t="s">
        <v>19</v>
      </c>
      <c r="AC9" s="84" t="s">
        <v>13</v>
      </c>
      <c r="AD9" s="82" t="s">
        <v>11</v>
      </c>
      <c r="AE9" s="197" t="str">
        <f>IF('交際費7.12'!D9="","",'交際費7.12'!D9)</f>
        <v/>
      </c>
      <c r="AF9" s="198" t="str">
        <f>IF('交際費7.12'!F9="","",'交際費7.12'!F9)</f>
        <v/>
      </c>
      <c r="AG9" s="204" t="s">
        <v>19</v>
      </c>
      <c r="AH9" s="197" t="str">
        <f>IF('交際費8.1'!D9="","",'交際費8.1'!D9)</f>
        <v/>
      </c>
      <c r="AI9" s="198" t="str">
        <f>IF('交際費8.1'!F9="","",'交際費8.1'!F9)</f>
        <v/>
      </c>
      <c r="AJ9" s="204" t="s">
        <v>19</v>
      </c>
      <c r="AK9" s="197" t="str">
        <f>IF('交際費8.2'!D9="","",'交際費8.2'!D9)</f>
        <v/>
      </c>
      <c r="AL9" s="198" t="str">
        <f>IF('交際費8.2'!F9="","",'交際費8.2'!F9)</f>
        <v/>
      </c>
      <c r="AM9" s="204" t="s">
        <v>19</v>
      </c>
      <c r="AN9" s="197" t="str">
        <f>IF('交際費8.3'!D9="","",'交際費8.3'!D9)</f>
        <v/>
      </c>
      <c r="AO9" s="198" t="str">
        <f>IF('交際費8.3'!F9="","",'交際費8.3'!F9)</f>
        <v/>
      </c>
      <c r="AP9" s="204" t="s">
        <v>19</v>
      </c>
      <c r="AQ9" s="19" t="s">
        <v>13</v>
      </c>
      <c r="AR9" s="22" t="s">
        <v>11</v>
      </c>
      <c r="AS9" s="208">
        <f t="shared" si="0"/>
        <v>0</v>
      </c>
      <c r="AT9" s="86">
        <f t="shared" si="1"/>
        <v>0</v>
      </c>
      <c r="AU9" s="207" t="s">
        <v>19</v>
      </c>
    </row>
    <row r="10" spans="1:47" ht="24.75" customHeight="1">
      <c r="A10" s="25" t="s">
        <v>125</v>
      </c>
      <c r="B10" s="28" t="s">
        <v>12</v>
      </c>
      <c r="C10" s="197" t="str">
        <f>IF('交際費7.4'!D10="","",'交際費7.4'!D10)</f>
        <v/>
      </c>
      <c r="D10" s="198" t="str">
        <f>IF('交際費7.4'!F10="","",'交際費7.4'!F10)</f>
        <v/>
      </c>
      <c r="E10" s="199" t="s">
        <v>19</v>
      </c>
      <c r="F10" s="197" t="str">
        <f>IF('交際費7.5'!D10="","",'交際費7.5'!D10)</f>
        <v/>
      </c>
      <c r="G10" s="198" t="str">
        <f>IF('交際費7.5'!F10="","",'交際費7.5'!F10)</f>
        <v/>
      </c>
      <c r="H10" s="199" t="s">
        <v>19</v>
      </c>
      <c r="I10" s="197" t="str">
        <f>IF('交際費7.6'!D10="","",'交際費7.6'!D10)</f>
        <v/>
      </c>
      <c r="J10" s="198" t="str">
        <f>IF('交際費7.6'!F10="","",'交際費7.6'!F10)</f>
        <v/>
      </c>
      <c r="K10" s="209" t="s">
        <v>19</v>
      </c>
      <c r="L10" s="197" t="str">
        <f>IF('交際費7.7'!D10="","",'交際費7.7'!D10)</f>
        <v/>
      </c>
      <c r="M10" s="198" t="str">
        <f>IF('交際費7.7'!F10="","",'交際費7.7'!F10)</f>
        <v/>
      </c>
      <c r="N10" s="199" t="s">
        <v>19</v>
      </c>
      <c r="O10" s="90" t="s">
        <v>125</v>
      </c>
      <c r="P10" s="89" t="s">
        <v>12</v>
      </c>
      <c r="Q10" s="197" t="str">
        <f>IF('交際費7.8'!D10="","",'交際費7.8'!D10)</f>
        <v/>
      </c>
      <c r="R10" s="198" t="str">
        <f>IF('交際費7.8'!F10="","",'交際費7.8'!F10)</f>
        <v/>
      </c>
      <c r="S10" s="210" t="s">
        <v>19</v>
      </c>
      <c r="T10" s="197" t="str">
        <f>IF('交際費7.9'!D10="","",'交際費7.9'!D10)</f>
        <v/>
      </c>
      <c r="U10" s="198" t="str">
        <f>IF('交際費7.9'!F10="","",'交際費7.9'!F10)</f>
        <v/>
      </c>
      <c r="V10" s="206" t="s">
        <v>19</v>
      </c>
      <c r="W10" s="197" t="str">
        <f>IF('交際費7.10'!D10="","",'交際費7.10'!D10)</f>
        <v/>
      </c>
      <c r="X10" s="198" t="str">
        <f>IF('交際費7.10'!F10="","",'交際費7.10'!F10)</f>
        <v/>
      </c>
      <c r="Y10" s="211" t="s">
        <v>19</v>
      </c>
      <c r="Z10" s="197" t="str">
        <f>IF('交際費7.11'!D10="","",'交際費7.11'!D10)</f>
        <v/>
      </c>
      <c r="AA10" s="198" t="str">
        <f>IF('交際費7.11'!F10="","",'交際費7.11'!F10)</f>
        <v/>
      </c>
      <c r="AB10" s="210" t="s">
        <v>19</v>
      </c>
      <c r="AC10" s="90" t="s">
        <v>125</v>
      </c>
      <c r="AD10" s="88" t="s">
        <v>12</v>
      </c>
      <c r="AE10" s="197" t="str">
        <f>IF('交際費7.12'!D10="","",'交際費7.12'!D10)</f>
        <v/>
      </c>
      <c r="AF10" s="198" t="str">
        <f>IF('交際費7.12'!F10="","",'交際費7.12'!F10)</f>
        <v/>
      </c>
      <c r="AG10" s="210" t="s">
        <v>19</v>
      </c>
      <c r="AH10" s="197" t="str">
        <f>IF('交際費8.1'!D10="","",'交際費8.1'!D10)</f>
        <v/>
      </c>
      <c r="AI10" s="198" t="str">
        <f>IF('交際費8.1'!F10="","",'交際費8.1'!F10)</f>
        <v/>
      </c>
      <c r="AJ10" s="204" t="s">
        <v>19</v>
      </c>
      <c r="AK10" s="197" t="str">
        <f>IF('交際費8.2'!D10="","",'交際費8.2'!D10)</f>
        <v/>
      </c>
      <c r="AL10" s="198" t="str">
        <f>IF('交際費8.2'!F10="","",'交際費8.2'!F10)</f>
        <v/>
      </c>
      <c r="AM10" s="210" t="s">
        <v>19</v>
      </c>
      <c r="AN10" s="197" t="str">
        <f>IF('交際費8.3'!D10="","",'交際費8.3'!D10)</f>
        <v/>
      </c>
      <c r="AO10" s="198" t="str">
        <f>IF('交際費8.3'!F10="","",'交際費8.3'!F10)</f>
        <v/>
      </c>
      <c r="AP10" s="204" t="s">
        <v>19</v>
      </c>
      <c r="AQ10" s="25" t="s">
        <v>125</v>
      </c>
      <c r="AR10" s="28" t="s">
        <v>12</v>
      </c>
      <c r="AS10" s="212">
        <f t="shared" si="0"/>
        <v>0</v>
      </c>
      <c r="AT10" s="92">
        <f t="shared" si="1"/>
        <v>0</v>
      </c>
      <c r="AU10" s="207" t="s">
        <v>19</v>
      </c>
    </row>
    <row r="11" spans="1:47" ht="24.75" customHeight="1">
      <c r="A11" s="93"/>
      <c r="B11" s="94" t="s">
        <v>20</v>
      </c>
      <c r="C11" s="213">
        <f>SUM(C4:C10)</f>
        <v>8</v>
      </c>
      <c r="D11" s="214">
        <f>SUM(D4:D10)</f>
        <v>80000</v>
      </c>
      <c r="E11" s="215" t="s">
        <v>19</v>
      </c>
      <c r="F11" s="216">
        <f>SUM(F4:F10)</f>
        <v>15</v>
      </c>
      <c r="G11" s="217">
        <f>SUM(G4:G10)</f>
        <v>197000</v>
      </c>
      <c r="H11" s="218" t="s">
        <v>19</v>
      </c>
      <c r="I11" s="219">
        <f>SUM(I4:I10)</f>
        <v>0</v>
      </c>
      <c r="J11" s="217">
        <f>SUM(J4:J10)</f>
        <v>0</v>
      </c>
      <c r="K11" s="215" t="s">
        <v>19</v>
      </c>
      <c r="L11" s="219">
        <f>SUM(L4:L10)</f>
        <v>0</v>
      </c>
      <c r="M11" s="217">
        <f>SUM(M4:M10)</f>
        <v>0</v>
      </c>
      <c r="N11" s="220" t="s">
        <v>19</v>
      </c>
      <c r="O11" s="98"/>
      <c r="P11" s="96" t="s">
        <v>20</v>
      </c>
      <c r="Q11" s="221">
        <f>SUM(Q4:Q10)</f>
        <v>0</v>
      </c>
      <c r="R11" s="104">
        <f>SUM(R4:R10)</f>
        <v>0</v>
      </c>
      <c r="S11" s="222" t="s">
        <v>19</v>
      </c>
      <c r="T11" s="221">
        <f>SUM(T4:T10)</f>
        <v>0</v>
      </c>
      <c r="U11" s="104">
        <f>SUM(U4:U10)</f>
        <v>0</v>
      </c>
      <c r="V11" s="104" t="s">
        <v>19</v>
      </c>
      <c r="W11" s="221">
        <f>SUM(W4:W10)</f>
        <v>0</v>
      </c>
      <c r="X11" s="104">
        <f>SUM(X4:X10)</f>
        <v>0</v>
      </c>
      <c r="Y11" s="223" t="s">
        <v>19</v>
      </c>
      <c r="Z11" s="221">
        <f>SUM(Z4:Z10)</f>
        <v>0</v>
      </c>
      <c r="AA11" s="104">
        <f>SUM(AA4:AA10)</f>
        <v>0</v>
      </c>
      <c r="AB11" s="222" t="s">
        <v>19</v>
      </c>
      <c r="AC11" s="98"/>
      <c r="AD11" s="152" t="s">
        <v>20</v>
      </c>
      <c r="AE11" s="221">
        <f>SUM(AE4:AE10)</f>
        <v>0</v>
      </c>
      <c r="AF11" s="104">
        <f>SUM(AF4:AF10)</f>
        <v>0</v>
      </c>
      <c r="AG11" s="222" t="s">
        <v>19</v>
      </c>
      <c r="AH11" s="224">
        <f>SUM(AH4:AH10)</f>
        <v>0</v>
      </c>
      <c r="AI11" s="225">
        <f>SUM(AI4:AI10)</f>
        <v>0</v>
      </c>
      <c r="AJ11" s="225" t="s">
        <v>19</v>
      </c>
      <c r="AK11" s="226">
        <f>SUM(AK4:AK10)</f>
        <v>0</v>
      </c>
      <c r="AL11" s="227">
        <f>SUM(AL4:AL10)</f>
        <v>0</v>
      </c>
      <c r="AM11" s="222" t="s">
        <v>19</v>
      </c>
      <c r="AN11" s="224">
        <f>SUM(AN4:AN10)</f>
        <v>0</v>
      </c>
      <c r="AO11" s="225">
        <f>SUM(AO4:AO10)</f>
        <v>0</v>
      </c>
      <c r="AP11" s="222" t="s">
        <v>19</v>
      </c>
      <c r="AQ11" s="93"/>
      <c r="AR11" s="94" t="s">
        <v>20</v>
      </c>
      <c r="AS11" s="228">
        <f>SUM(AS4:AS10)</f>
        <v>23</v>
      </c>
      <c r="AT11" s="100">
        <f>SUM(AT4:AT10)</f>
        <v>277000</v>
      </c>
      <c r="AU11" s="223" t="s">
        <v>19</v>
      </c>
    </row>
    <row r="12" spans="1:47" ht="24.75" customHeight="1">
      <c r="A12" s="71"/>
      <c r="B12" s="72" t="s">
        <v>21</v>
      </c>
      <c r="C12" s="180"/>
      <c r="D12" s="229"/>
      <c r="E12" s="230"/>
      <c r="F12" s="231">
        <f>C11+F11</f>
        <v>23</v>
      </c>
      <c r="G12" s="232">
        <f>D11+G11</f>
        <v>277000</v>
      </c>
      <c r="H12" s="232" t="s">
        <v>19</v>
      </c>
      <c r="I12" s="233">
        <f>F12+I11</f>
        <v>23</v>
      </c>
      <c r="J12" s="234">
        <f>SUM(G12+J11)</f>
        <v>277000</v>
      </c>
      <c r="K12" s="235" t="s">
        <v>19</v>
      </c>
      <c r="L12" s="236">
        <f>I12+L11</f>
        <v>23</v>
      </c>
      <c r="M12" s="232">
        <f>SUM(J12+M11)</f>
        <v>277000</v>
      </c>
      <c r="N12" s="235" t="s">
        <v>19</v>
      </c>
      <c r="O12" s="70"/>
      <c r="P12" s="68" t="s">
        <v>21</v>
      </c>
      <c r="Q12" s="237">
        <f>L12+Q11</f>
        <v>23</v>
      </c>
      <c r="R12" s="238">
        <f>M12+R11</f>
        <v>277000</v>
      </c>
      <c r="S12" s="239" t="s">
        <v>19</v>
      </c>
      <c r="T12" s="240">
        <f>Q12+T11</f>
        <v>23</v>
      </c>
      <c r="U12" s="241">
        <f>R12+U11</f>
        <v>277000</v>
      </c>
      <c r="V12" s="241" t="s">
        <v>19</v>
      </c>
      <c r="W12" s="242">
        <f>T12+W11</f>
        <v>23</v>
      </c>
      <c r="X12" s="66">
        <f>U12+X11</f>
        <v>277000</v>
      </c>
      <c r="Y12" s="243" t="s">
        <v>19</v>
      </c>
      <c r="Z12" s="244">
        <f>Z11+W12</f>
        <v>23</v>
      </c>
      <c r="AA12" s="245">
        <f>X12+AA11</f>
        <v>277000</v>
      </c>
      <c r="AB12" s="239" t="s">
        <v>19</v>
      </c>
      <c r="AC12" s="70"/>
      <c r="AD12" s="69" t="s">
        <v>21</v>
      </c>
      <c r="AE12" s="237">
        <f>Z12+AE11</f>
        <v>23</v>
      </c>
      <c r="AF12" s="238">
        <f>AA12+AF11</f>
        <v>277000</v>
      </c>
      <c r="AG12" s="239" t="s">
        <v>19</v>
      </c>
      <c r="AH12" s="246">
        <f>AE12+AH11</f>
        <v>23</v>
      </c>
      <c r="AI12" s="245">
        <f>AF12+AI11</f>
        <v>277000</v>
      </c>
      <c r="AJ12" s="245" t="s">
        <v>19</v>
      </c>
      <c r="AK12" s="237">
        <f>AH12+AK11</f>
        <v>23</v>
      </c>
      <c r="AL12" s="238">
        <f>AI12+AL11</f>
        <v>277000</v>
      </c>
      <c r="AM12" s="239" t="s">
        <v>19</v>
      </c>
      <c r="AN12" s="246">
        <f>AK12+AN11</f>
        <v>23</v>
      </c>
      <c r="AO12" s="245">
        <f>AL12+AO11</f>
        <v>277000</v>
      </c>
      <c r="AP12" s="239" t="s">
        <v>19</v>
      </c>
      <c r="AQ12" s="71"/>
      <c r="AR12" s="72"/>
      <c r="AS12" s="242"/>
      <c r="AT12" s="66"/>
      <c r="AU12" s="243" t="s">
        <v>19</v>
      </c>
    </row>
    <row r="13" spans="1:47" ht="24.75" customHeight="1">
      <c r="A13" s="93"/>
      <c r="B13" s="32" t="s">
        <v>166</v>
      </c>
      <c r="C13" s="247"/>
      <c r="D13" s="181">
        <f>2000000-D11</f>
        <v>1920000</v>
      </c>
      <c r="E13" s="248" t="s">
        <v>19</v>
      </c>
      <c r="F13" s="217"/>
      <c r="G13" s="217">
        <f>2000000-G12</f>
        <v>1723000</v>
      </c>
      <c r="H13" s="232" t="s">
        <v>19</v>
      </c>
      <c r="I13" s="213"/>
      <c r="J13" s="217">
        <f>2000000-J12</f>
        <v>1723000</v>
      </c>
      <c r="K13" s="235" t="s">
        <v>19</v>
      </c>
      <c r="L13" s="213"/>
      <c r="M13" s="217">
        <f>2000000-M12</f>
        <v>1723000</v>
      </c>
      <c r="N13" s="235" t="s">
        <v>19</v>
      </c>
      <c r="O13" s="98"/>
      <c r="P13" s="95"/>
      <c r="Q13" s="225"/>
      <c r="R13" s="225">
        <f>2000000-R12</f>
        <v>1723000</v>
      </c>
      <c r="S13" s="239" t="s">
        <v>19</v>
      </c>
      <c r="T13" s="228"/>
      <c r="U13" s="104">
        <f>2000000-U12</f>
        <v>1723000</v>
      </c>
      <c r="V13" s="241" t="s">
        <v>19</v>
      </c>
      <c r="W13" s="104"/>
      <c r="X13" s="104">
        <f>2000000-X12</f>
        <v>1723000</v>
      </c>
      <c r="Y13" s="243" t="s">
        <v>19</v>
      </c>
      <c r="Z13" s="226"/>
      <c r="AA13" s="225">
        <f>2000000-AA12</f>
        <v>1723000</v>
      </c>
      <c r="AB13" s="239" t="s">
        <v>19</v>
      </c>
      <c r="AC13" s="98"/>
      <c r="AD13" s="95"/>
      <c r="AE13" s="226"/>
      <c r="AF13" s="225">
        <f>2000000-AF12</f>
        <v>1723000</v>
      </c>
      <c r="AG13" s="239" t="s">
        <v>19</v>
      </c>
      <c r="AH13" s="225"/>
      <c r="AI13" s="225">
        <f>2000000-AI12</f>
        <v>1723000</v>
      </c>
      <c r="AJ13" s="245" t="s">
        <v>19</v>
      </c>
      <c r="AK13" s="226"/>
      <c r="AL13" s="225">
        <f>2000000-AL12</f>
        <v>1723000</v>
      </c>
      <c r="AM13" s="239" t="s">
        <v>19</v>
      </c>
      <c r="AN13" s="225"/>
      <c r="AO13" s="225">
        <f>2000000-AO12</f>
        <v>1723000</v>
      </c>
      <c r="AP13" s="239" t="s">
        <v>19</v>
      </c>
      <c r="AQ13" s="93"/>
      <c r="AR13" s="101"/>
      <c r="AS13" s="242"/>
      <c r="AT13" s="104"/>
      <c r="AU13" s="243" t="s">
        <v>19</v>
      </c>
    </row>
    <row r="14" spans="1:47" ht="15" customHeight="1">
      <c r="A14" s="36"/>
      <c r="O14" s="36"/>
      <c r="AC14" s="36"/>
      <c r="AQ14" s="36"/>
    </row>
    <row r="15" spans="1:47" ht="32.25" customHeight="1">
      <c r="A15" s="102" t="s">
        <v>4</v>
      </c>
      <c r="B15" s="287" t="s">
        <v>23</v>
      </c>
      <c r="C15" s="287"/>
      <c r="D15" s="287"/>
      <c r="E15" s="287"/>
      <c r="F15" s="287"/>
      <c r="G15" s="287"/>
      <c r="H15" s="288"/>
      <c r="N15" s="321" t="s">
        <v>145</v>
      </c>
      <c r="O15" s="102" t="s">
        <v>4</v>
      </c>
      <c r="P15" s="287" t="s">
        <v>23</v>
      </c>
      <c r="Q15" s="287"/>
      <c r="R15" s="287"/>
      <c r="S15" s="287"/>
      <c r="T15" s="287"/>
      <c r="U15" s="287"/>
      <c r="V15" s="288"/>
      <c r="AC15" s="102" t="s">
        <v>4</v>
      </c>
      <c r="AD15" s="287" t="s">
        <v>23</v>
      </c>
      <c r="AE15" s="287"/>
      <c r="AF15" s="287"/>
      <c r="AG15" s="287"/>
      <c r="AH15" s="287"/>
      <c r="AI15" s="287"/>
      <c r="AJ15" s="288"/>
      <c r="AQ15" s="103"/>
    </row>
    <row r="16" spans="1:47" ht="32.25" customHeight="1">
      <c r="A16" s="102" t="s">
        <v>3</v>
      </c>
      <c r="B16" s="287" t="s">
        <v>14</v>
      </c>
      <c r="C16" s="287"/>
      <c r="D16" s="287"/>
      <c r="E16" s="287"/>
      <c r="F16" s="287"/>
      <c r="G16" s="287"/>
      <c r="H16" s="288"/>
      <c r="N16" s="322"/>
      <c r="O16" s="102" t="s">
        <v>3</v>
      </c>
      <c r="P16" s="287" t="s">
        <v>146</v>
      </c>
      <c r="Q16" s="287"/>
      <c r="R16" s="287"/>
      <c r="S16" s="287"/>
      <c r="T16" s="287"/>
      <c r="U16" s="287"/>
      <c r="V16" s="288"/>
      <c r="AC16" s="102" t="s">
        <v>3</v>
      </c>
      <c r="AD16" s="287" t="s">
        <v>14</v>
      </c>
      <c r="AE16" s="287"/>
      <c r="AF16" s="287"/>
      <c r="AG16" s="287"/>
      <c r="AH16" s="287"/>
      <c r="AI16" s="287"/>
      <c r="AJ16" s="288"/>
      <c r="AQ16" s="103"/>
    </row>
    <row r="17" spans="1:43" ht="32.25" customHeight="1">
      <c r="A17" s="102" t="s">
        <v>5</v>
      </c>
      <c r="B17" s="286" t="s">
        <v>127</v>
      </c>
      <c r="C17" s="287"/>
      <c r="D17" s="287"/>
      <c r="E17" s="287"/>
      <c r="F17" s="287"/>
      <c r="G17" s="287"/>
      <c r="H17" s="288"/>
      <c r="N17" s="322"/>
      <c r="O17" s="102" t="s">
        <v>5</v>
      </c>
      <c r="P17" s="286" t="s">
        <v>127</v>
      </c>
      <c r="Q17" s="287"/>
      <c r="R17" s="287"/>
      <c r="S17" s="287"/>
      <c r="T17" s="287"/>
      <c r="U17" s="287"/>
      <c r="V17" s="288"/>
      <c r="AC17" s="102" t="s">
        <v>5</v>
      </c>
      <c r="AD17" s="286" t="s">
        <v>127</v>
      </c>
      <c r="AE17" s="287"/>
      <c r="AF17" s="287"/>
      <c r="AG17" s="287"/>
      <c r="AH17" s="287"/>
      <c r="AI17" s="287"/>
      <c r="AJ17" s="288"/>
      <c r="AQ17" s="103"/>
    </row>
    <row r="18" spans="1:43" ht="32.25" customHeight="1">
      <c r="A18" s="102" t="s">
        <v>6</v>
      </c>
      <c r="B18" s="287" t="s">
        <v>15</v>
      </c>
      <c r="C18" s="287"/>
      <c r="D18" s="287"/>
      <c r="E18" s="287"/>
      <c r="F18" s="287"/>
      <c r="G18" s="287"/>
      <c r="H18" s="288"/>
      <c r="N18" s="322"/>
      <c r="O18" s="102" t="s">
        <v>6</v>
      </c>
      <c r="P18" s="287" t="s">
        <v>147</v>
      </c>
      <c r="Q18" s="287"/>
      <c r="R18" s="287"/>
      <c r="S18" s="287"/>
      <c r="T18" s="287"/>
      <c r="U18" s="287"/>
      <c r="V18" s="288"/>
      <c r="AC18" s="102" t="s">
        <v>6</v>
      </c>
      <c r="AD18" s="287" t="s">
        <v>15</v>
      </c>
      <c r="AE18" s="287"/>
      <c r="AF18" s="287"/>
      <c r="AG18" s="287"/>
      <c r="AH18" s="287"/>
      <c r="AI18" s="287"/>
      <c r="AJ18" s="288"/>
      <c r="AQ18" s="103"/>
    </row>
    <row r="19" spans="1:43" ht="32.25" customHeight="1">
      <c r="A19" s="102" t="s">
        <v>7</v>
      </c>
      <c r="B19" s="287" t="s">
        <v>16</v>
      </c>
      <c r="C19" s="287"/>
      <c r="D19" s="287"/>
      <c r="E19" s="287"/>
      <c r="F19" s="287"/>
      <c r="G19" s="287"/>
      <c r="H19" s="288"/>
      <c r="N19" s="322"/>
      <c r="O19" s="102" t="s">
        <v>7</v>
      </c>
      <c r="P19" s="287" t="s">
        <v>16</v>
      </c>
      <c r="Q19" s="287"/>
      <c r="R19" s="287"/>
      <c r="S19" s="287"/>
      <c r="T19" s="287"/>
      <c r="U19" s="287"/>
      <c r="V19" s="288"/>
      <c r="AC19" s="102" t="s">
        <v>7</v>
      </c>
      <c r="AD19" s="287" t="s">
        <v>16</v>
      </c>
      <c r="AE19" s="287"/>
      <c r="AF19" s="287"/>
      <c r="AG19" s="287"/>
      <c r="AH19" s="287"/>
      <c r="AI19" s="287"/>
      <c r="AJ19" s="288"/>
      <c r="AQ19" s="103"/>
    </row>
    <row r="20" spans="1:43" ht="32.25" customHeight="1">
      <c r="A20" s="102" t="s">
        <v>13</v>
      </c>
      <c r="B20" s="287" t="s">
        <v>17</v>
      </c>
      <c r="C20" s="287"/>
      <c r="D20" s="287"/>
      <c r="E20" s="287"/>
      <c r="F20" s="287"/>
      <c r="G20" s="287"/>
      <c r="H20" s="288"/>
      <c r="N20" s="322"/>
      <c r="O20" s="102" t="s">
        <v>13</v>
      </c>
      <c r="P20" s="287" t="s">
        <v>17</v>
      </c>
      <c r="Q20" s="287"/>
      <c r="R20" s="287"/>
      <c r="S20" s="287"/>
      <c r="T20" s="287"/>
      <c r="U20" s="287"/>
      <c r="V20" s="288"/>
      <c r="AC20" s="102" t="s">
        <v>13</v>
      </c>
      <c r="AD20" s="287" t="s">
        <v>17</v>
      </c>
      <c r="AE20" s="287"/>
      <c r="AF20" s="287"/>
      <c r="AG20" s="287"/>
      <c r="AH20" s="287"/>
      <c r="AI20" s="287"/>
      <c r="AJ20" s="288"/>
      <c r="AQ20" s="103"/>
    </row>
    <row r="21" spans="1:43" ht="32.25" customHeight="1">
      <c r="A21" s="102" t="s">
        <v>125</v>
      </c>
      <c r="B21" s="287" t="s">
        <v>18</v>
      </c>
      <c r="C21" s="287"/>
      <c r="D21" s="287"/>
      <c r="E21" s="287"/>
      <c r="F21" s="287"/>
      <c r="G21" s="287"/>
      <c r="H21" s="288"/>
      <c r="N21" s="323"/>
      <c r="O21" s="102" t="s">
        <v>125</v>
      </c>
      <c r="P21" s="287" t="s">
        <v>18</v>
      </c>
      <c r="Q21" s="287"/>
      <c r="R21" s="287"/>
      <c r="S21" s="287"/>
      <c r="T21" s="287"/>
      <c r="U21" s="287"/>
      <c r="V21" s="288"/>
      <c r="AC21" s="102" t="s">
        <v>125</v>
      </c>
      <c r="AD21" s="287" t="s">
        <v>18</v>
      </c>
      <c r="AE21" s="287"/>
      <c r="AF21" s="287"/>
      <c r="AG21" s="287"/>
      <c r="AH21" s="287"/>
      <c r="AI21" s="287"/>
      <c r="AJ21" s="288"/>
      <c r="AQ21" s="103"/>
    </row>
    <row r="22" spans="1:43">
      <c r="A22" s="7"/>
      <c r="O22" s="7"/>
      <c r="AC22" s="7"/>
      <c r="AQ22" s="7"/>
    </row>
  </sheetData>
  <mergeCells count="53">
    <mergeCell ref="R3:S3"/>
    <mergeCell ref="U3:V3"/>
    <mergeCell ref="X3:Y3"/>
    <mergeCell ref="AA3:AB3"/>
    <mergeCell ref="B1:E1"/>
    <mergeCell ref="A2:B3"/>
    <mergeCell ref="C2:E2"/>
    <mergeCell ref="F2:H2"/>
    <mergeCell ref="I2:K2"/>
    <mergeCell ref="L2:N2"/>
    <mergeCell ref="D3:E3"/>
    <mergeCell ref="G3:H3"/>
    <mergeCell ref="J3:K3"/>
    <mergeCell ref="M3:N3"/>
    <mergeCell ref="O2:P3"/>
    <mergeCell ref="Q2:S2"/>
    <mergeCell ref="AS2:AU2"/>
    <mergeCell ref="AF3:AG3"/>
    <mergeCell ref="AI3:AJ3"/>
    <mergeCell ref="AL3:AM3"/>
    <mergeCell ref="AO3:AP3"/>
    <mergeCell ref="AE2:AG2"/>
    <mergeCell ref="AH2:AJ2"/>
    <mergeCell ref="AK2:AM2"/>
    <mergeCell ref="AN2:AP2"/>
    <mergeCell ref="AQ2:AR3"/>
    <mergeCell ref="AT3:AU3"/>
    <mergeCell ref="B15:H15"/>
    <mergeCell ref="N15:N21"/>
    <mergeCell ref="P15:V15"/>
    <mergeCell ref="AD15:AJ15"/>
    <mergeCell ref="B16:H16"/>
    <mergeCell ref="P16:V16"/>
    <mergeCell ref="AD16:AJ16"/>
    <mergeCell ref="B17:H17"/>
    <mergeCell ref="P17:V17"/>
    <mergeCell ref="B18:H18"/>
    <mergeCell ref="P18:V18"/>
    <mergeCell ref="AD18:AJ18"/>
    <mergeCell ref="B19:H19"/>
    <mergeCell ref="P19:V19"/>
    <mergeCell ref="AD19:AJ19"/>
    <mergeCell ref="B20:H20"/>
    <mergeCell ref="T2:V2"/>
    <mergeCell ref="W2:Y2"/>
    <mergeCell ref="Z2:AB2"/>
    <mergeCell ref="AC2:AD3"/>
    <mergeCell ref="AD17:AJ17"/>
    <mergeCell ref="P20:V20"/>
    <mergeCell ref="AD20:AJ20"/>
    <mergeCell ref="B21:H21"/>
    <mergeCell ref="P21:V21"/>
    <mergeCell ref="AD21:AJ21"/>
  </mergeCells>
  <phoneticPr fontId="1"/>
  <pageMargins left="0.51181102362204722" right="0.19685039370078741" top="0.39370078740157483" bottom="0.19685039370078741" header="0.31496062992125984" footer="0.31496062992125984"/>
  <pageSetup paperSize="9" orientation="landscape" r:id="rId1"/>
  <colBreaks count="3" manualBreakCount="3">
    <brk id="14" max="1048575" man="1"/>
    <brk id="28" max="1048575" man="1"/>
    <brk id="4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B724E-BB14-4627-9E0B-60C66C469F26}">
  <sheetPr>
    <pageSetUpPr fitToPage="1"/>
  </sheetPr>
  <dimension ref="B1:L20"/>
  <sheetViews>
    <sheetView topLeftCell="A10" zoomScaleNormal="100" workbookViewId="0">
      <selection activeCell="F8" sqref="F8"/>
    </sheetView>
  </sheetViews>
  <sheetFormatPr defaultRowHeight="13.5"/>
  <cols>
    <col min="1" max="1" width="3.625" style="1" customWidth="1"/>
    <col min="2" max="2" width="4.625" style="1" customWidth="1"/>
    <col min="3" max="3" width="23.625" style="1" customWidth="1"/>
    <col min="4" max="4" width="4.625" style="1" customWidth="1"/>
    <col min="5" max="5" width="3.625" style="1" customWidth="1"/>
    <col min="6" max="6" width="16.625" style="1" customWidth="1"/>
    <col min="7" max="7" width="3.625" style="1" customWidth="1"/>
    <col min="8" max="8" width="4.625" style="1" customWidth="1"/>
    <col min="9" max="9" width="3.625" style="1" customWidth="1"/>
    <col min="10" max="10" width="16.625" style="1" customWidth="1"/>
    <col min="11" max="11" width="3.625" style="1" customWidth="1"/>
    <col min="12" max="12" width="11.625" style="1" customWidth="1"/>
    <col min="13" max="16384" width="9" style="1"/>
  </cols>
  <sheetData>
    <row r="1" spans="2:12" ht="21">
      <c r="B1" s="295" t="s">
        <v>267</v>
      </c>
      <c r="C1" s="295"/>
      <c r="D1" s="295"/>
      <c r="E1" s="295"/>
      <c r="F1" s="295"/>
      <c r="G1" s="295"/>
      <c r="H1" s="295"/>
      <c r="I1" s="295"/>
      <c r="J1" s="295"/>
      <c r="K1" s="295"/>
    </row>
    <row r="3" spans="2:12" ht="24.75" customHeight="1">
      <c r="B3" s="291" t="s">
        <v>0</v>
      </c>
      <c r="C3" s="292"/>
      <c r="D3" s="289" t="s">
        <v>1</v>
      </c>
      <c r="E3" s="290"/>
      <c r="F3" s="293" t="s">
        <v>149</v>
      </c>
      <c r="G3" s="294"/>
      <c r="H3" s="289" t="s">
        <v>1</v>
      </c>
      <c r="I3" s="292"/>
      <c r="J3" s="289" t="s">
        <v>268</v>
      </c>
      <c r="K3" s="290"/>
    </row>
    <row r="4" spans="2:12" ht="29.25" customHeight="1">
      <c r="B4" s="13" t="s">
        <v>4</v>
      </c>
      <c r="C4" s="39" t="s">
        <v>22</v>
      </c>
      <c r="D4" s="41">
        <v>4</v>
      </c>
      <c r="E4" s="42" t="s">
        <v>152</v>
      </c>
      <c r="F4" s="43">
        <v>40000</v>
      </c>
      <c r="G4" s="44" t="s">
        <v>19</v>
      </c>
      <c r="H4" s="41">
        <f>D4</f>
        <v>4</v>
      </c>
      <c r="I4" s="42" t="s">
        <v>152</v>
      </c>
      <c r="J4" s="177">
        <f>F4</f>
        <v>40000</v>
      </c>
      <c r="K4" s="42" t="s">
        <v>19</v>
      </c>
    </row>
    <row r="5" spans="2:12" ht="29.25" customHeight="1">
      <c r="B5" s="19" t="s">
        <v>3</v>
      </c>
      <c r="C5" s="20" t="s">
        <v>8</v>
      </c>
      <c r="D5" s="46"/>
      <c r="E5" s="47" t="s">
        <v>152</v>
      </c>
      <c r="F5" s="48"/>
      <c r="G5" s="47" t="s">
        <v>19</v>
      </c>
      <c r="H5" s="46">
        <f t="shared" ref="H5:H10" si="0">D5</f>
        <v>0</v>
      </c>
      <c r="I5" s="47" t="s">
        <v>152</v>
      </c>
      <c r="J5" s="48">
        <f t="shared" ref="J5:J10" si="1">F5</f>
        <v>0</v>
      </c>
      <c r="K5" s="47" t="s">
        <v>19</v>
      </c>
    </row>
    <row r="6" spans="2:12" ht="29.25" customHeight="1">
      <c r="B6" s="19" t="s">
        <v>5</v>
      </c>
      <c r="C6" s="20" t="s">
        <v>126</v>
      </c>
      <c r="D6" s="46">
        <v>1</v>
      </c>
      <c r="E6" s="47" t="s">
        <v>152</v>
      </c>
      <c r="F6" s="48">
        <v>10000</v>
      </c>
      <c r="G6" s="47" t="s">
        <v>19</v>
      </c>
      <c r="H6" s="46">
        <f t="shared" si="0"/>
        <v>1</v>
      </c>
      <c r="I6" s="47" t="s">
        <v>152</v>
      </c>
      <c r="J6" s="48">
        <f t="shared" si="1"/>
        <v>10000</v>
      </c>
      <c r="K6" s="47" t="s">
        <v>19</v>
      </c>
    </row>
    <row r="7" spans="2:12" ht="29.25" customHeight="1">
      <c r="B7" s="19" t="s">
        <v>6</v>
      </c>
      <c r="C7" s="20" t="s">
        <v>9</v>
      </c>
      <c r="D7" s="46">
        <v>3</v>
      </c>
      <c r="E7" s="47" t="s">
        <v>152</v>
      </c>
      <c r="F7" s="48">
        <v>30000</v>
      </c>
      <c r="G7" s="47" t="s">
        <v>19</v>
      </c>
      <c r="H7" s="46">
        <f t="shared" si="0"/>
        <v>3</v>
      </c>
      <c r="I7" s="47" t="s">
        <v>152</v>
      </c>
      <c r="J7" s="48">
        <f t="shared" si="1"/>
        <v>30000</v>
      </c>
      <c r="K7" s="47" t="s">
        <v>19</v>
      </c>
    </row>
    <row r="8" spans="2:12" ht="29.25" customHeight="1">
      <c r="B8" s="19" t="s">
        <v>7</v>
      </c>
      <c r="C8" s="20" t="s">
        <v>10</v>
      </c>
      <c r="D8" s="46"/>
      <c r="E8" s="47" t="s">
        <v>152</v>
      </c>
      <c r="F8" s="48"/>
      <c r="G8" s="47" t="s">
        <v>19</v>
      </c>
      <c r="H8" s="46">
        <f t="shared" si="0"/>
        <v>0</v>
      </c>
      <c r="I8" s="47" t="s">
        <v>152</v>
      </c>
      <c r="J8" s="48">
        <f t="shared" si="1"/>
        <v>0</v>
      </c>
      <c r="K8" s="47" t="s">
        <v>19</v>
      </c>
    </row>
    <row r="9" spans="2:12" ht="29.25" customHeight="1">
      <c r="B9" s="19" t="s">
        <v>13</v>
      </c>
      <c r="C9" s="20" t="s">
        <v>11</v>
      </c>
      <c r="D9" s="46"/>
      <c r="E9" s="47" t="s">
        <v>152</v>
      </c>
      <c r="F9" s="48"/>
      <c r="G9" s="47" t="s">
        <v>19</v>
      </c>
      <c r="H9" s="46">
        <f t="shared" si="0"/>
        <v>0</v>
      </c>
      <c r="I9" s="47" t="s">
        <v>152</v>
      </c>
      <c r="J9" s="48">
        <f t="shared" si="1"/>
        <v>0</v>
      </c>
      <c r="K9" s="47" t="s">
        <v>19</v>
      </c>
    </row>
    <row r="10" spans="2:12" ht="29.25" customHeight="1">
      <c r="B10" s="25" t="s">
        <v>125</v>
      </c>
      <c r="C10" s="26" t="s">
        <v>12</v>
      </c>
      <c r="D10" s="50"/>
      <c r="E10" s="51" t="s">
        <v>152</v>
      </c>
      <c r="F10" s="52"/>
      <c r="G10" s="53" t="s">
        <v>19</v>
      </c>
      <c r="H10" s="50">
        <f t="shared" si="0"/>
        <v>0</v>
      </c>
      <c r="I10" s="53" t="s">
        <v>152</v>
      </c>
      <c r="J10" s="52">
        <f t="shared" si="1"/>
        <v>0</v>
      </c>
      <c r="K10" s="53" t="s">
        <v>19</v>
      </c>
    </row>
    <row r="11" spans="2:12" ht="29.25" customHeight="1">
      <c r="B11" s="289" t="s">
        <v>136</v>
      </c>
      <c r="C11" s="292"/>
      <c r="D11" s="178">
        <f>SUM(D4:D10)</f>
        <v>8</v>
      </c>
      <c r="E11" s="144" t="s">
        <v>152</v>
      </c>
      <c r="F11" s="181">
        <f>SUM(F4:F10)</f>
        <v>80000</v>
      </c>
      <c r="G11" s="144" t="s">
        <v>19</v>
      </c>
      <c r="H11" s="179">
        <f>SUM(H4:H10)</f>
        <v>8</v>
      </c>
      <c r="I11" s="35" t="s">
        <v>152</v>
      </c>
      <c r="J11" s="180">
        <f>SUM(J4:J10)</f>
        <v>80000</v>
      </c>
      <c r="K11" s="35" t="s">
        <v>19</v>
      </c>
    </row>
    <row r="12" spans="2:12">
      <c r="B12" s="36"/>
      <c r="C12" s="36"/>
    </row>
    <row r="13" spans="2:12" ht="55.5" customHeight="1">
      <c r="B13" s="37" t="s">
        <v>4</v>
      </c>
      <c r="C13" s="40" t="s">
        <v>22</v>
      </c>
      <c r="D13" s="325" t="s">
        <v>139</v>
      </c>
      <c r="E13" s="326"/>
      <c r="F13" s="326"/>
      <c r="G13" s="326"/>
      <c r="H13" s="326"/>
      <c r="I13" s="326"/>
      <c r="J13" s="326"/>
      <c r="K13" s="325" t="s">
        <v>128</v>
      </c>
      <c r="L13" s="327"/>
    </row>
    <row r="14" spans="2:12" ht="55.5" customHeight="1">
      <c r="B14" s="37" t="s">
        <v>3</v>
      </c>
      <c r="C14" s="38" t="s">
        <v>8</v>
      </c>
      <c r="D14" s="325" t="s">
        <v>14</v>
      </c>
      <c r="E14" s="326"/>
      <c r="F14" s="329"/>
      <c r="G14" s="329"/>
      <c r="H14" s="329"/>
      <c r="I14" s="329"/>
      <c r="J14" s="329"/>
      <c r="K14" s="325" t="s">
        <v>129</v>
      </c>
      <c r="L14" s="327"/>
    </row>
    <row r="15" spans="2:12" ht="55.5" customHeight="1">
      <c r="B15" s="37" t="s">
        <v>5</v>
      </c>
      <c r="C15" s="38" t="s">
        <v>126</v>
      </c>
      <c r="D15" s="325" t="s">
        <v>140</v>
      </c>
      <c r="E15" s="326"/>
      <c r="F15" s="329"/>
      <c r="G15" s="329"/>
      <c r="H15" s="329"/>
      <c r="I15" s="329"/>
      <c r="J15" s="329"/>
      <c r="K15" s="325" t="s">
        <v>130</v>
      </c>
      <c r="L15" s="327"/>
    </row>
    <row r="16" spans="2:12" ht="55.5" customHeight="1">
      <c r="B16" s="37" t="s">
        <v>6</v>
      </c>
      <c r="C16" s="38" t="s">
        <v>9</v>
      </c>
      <c r="D16" s="325" t="s">
        <v>15</v>
      </c>
      <c r="E16" s="326"/>
      <c r="F16" s="329"/>
      <c r="G16" s="329"/>
      <c r="H16" s="329"/>
      <c r="I16" s="329"/>
      <c r="J16" s="329"/>
      <c r="K16" s="325" t="s">
        <v>131</v>
      </c>
      <c r="L16" s="328"/>
    </row>
    <row r="17" spans="2:12" ht="55.5" customHeight="1">
      <c r="B17" s="37" t="s">
        <v>7</v>
      </c>
      <c r="C17" s="38" t="s">
        <v>10</v>
      </c>
      <c r="D17" s="325" t="s">
        <v>16</v>
      </c>
      <c r="E17" s="326"/>
      <c r="F17" s="329"/>
      <c r="G17" s="329"/>
      <c r="H17" s="329"/>
      <c r="I17" s="329"/>
      <c r="J17" s="329"/>
      <c r="K17" s="325" t="s">
        <v>132</v>
      </c>
      <c r="L17" s="328"/>
    </row>
    <row r="18" spans="2:12" ht="55.5" customHeight="1">
      <c r="B18" s="37" t="s">
        <v>13</v>
      </c>
      <c r="C18" s="38" t="s">
        <v>11</v>
      </c>
      <c r="D18" s="325" t="s">
        <v>141</v>
      </c>
      <c r="E18" s="326"/>
      <c r="F18" s="329"/>
      <c r="G18" s="329"/>
      <c r="H18" s="329"/>
      <c r="I18" s="329"/>
      <c r="J18" s="329"/>
      <c r="K18" s="325" t="s">
        <v>133</v>
      </c>
      <c r="L18" s="328"/>
    </row>
    <row r="19" spans="2:12" ht="55.5" customHeight="1">
      <c r="B19" s="37" t="s">
        <v>125</v>
      </c>
      <c r="C19" s="38" t="s">
        <v>12</v>
      </c>
      <c r="D19" s="325" t="s">
        <v>142</v>
      </c>
      <c r="E19" s="326"/>
      <c r="F19" s="326"/>
      <c r="G19" s="326"/>
      <c r="H19" s="326"/>
      <c r="I19" s="326"/>
      <c r="J19" s="327"/>
      <c r="K19" s="325" t="s">
        <v>134</v>
      </c>
      <c r="L19" s="328"/>
    </row>
    <row r="20" spans="2:12">
      <c r="B20" s="7"/>
      <c r="C20" s="7"/>
    </row>
  </sheetData>
  <mergeCells count="21">
    <mergeCell ref="D15:J15"/>
    <mergeCell ref="K15:L15"/>
    <mergeCell ref="B1:K1"/>
    <mergeCell ref="B3:C3"/>
    <mergeCell ref="D3:E3"/>
    <mergeCell ref="F3:G3"/>
    <mergeCell ref="H3:I3"/>
    <mergeCell ref="J3:K3"/>
    <mergeCell ref="B11:C11"/>
    <mergeCell ref="D13:J13"/>
    <mergeCell ref="K13:L13"/>
    <mergeCell ref="D14:J14"/>
    <mergeCell ref="K14:L14"/>
    <mergeCell ref="D19:J19"/>
    <mergeCell ref="K19:L19"/>
    <mergeCell ref="D16:J16"/>
    <mergeCell ref="K16:L16"/>
    <mergeCell ref="D17:J17"/>
    <mergeCell ref="K17:L17"/>
    <mergeCell ref="D18:J18"/>
    <mergeCell ref="K18:L18"/>
  </mergeCells>
  <phoneticPr fontId="1"/>
  <pageMargins left="0.39370078740157483" right="0.39370078740157483"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76464-989D-4E13-BD5A-B53AD1D273B5}">
  <sheetPr>
    <pageSetUpPr fitToPage="1"/>
  </sheetPr>
  <dimension ref="B1:L20"/>
  <sheetViews>
    <sheetView tabSelected="1" zoomScaleNormal="100" workbookViewId="0">
      <selection activeCell="N6" sqref="N6"/>
    </sheetView>
  </sheetViews>
  <sheetFormatPr defaultRowHeight="13.5"/>
  <cols>
    <col min="1" max="1" width="3.625" style="1" customWidth="1"/>
    <col min="2" max="2" width="4.625" style="1" customWidth="1"/>
    <col min="3" max="3" width="23.625" style="1" customWidth="1"/>
    <col min="4" max="4" width="4.625" style="1" customWidth="1"/>
    <col min="5" max="5" width="3.625" style="1" customWidth="1"/>
    <col min="6" max="6" width="16.625" style="1" customWidth="1"/>
    <col min="7" max="7" width="3.625" style="1" customWidth="1"/>
    <col min="8" max="8" width="4.625" style="1" customWidth="1"/>
    <col min="9" max="9" width="3.625" style="1" customWidth="1"/>
    <col min="10" max="10" width="16.625" style="1" customWidth="1"/>
    <col min="11" max="11" width="3.625" style="1" customWidth="1"/>
    <col min="12" max="12" width="11.625" style="1" customWidth="1"/>
    <col min="13" max="16384" width="9" style="1"/>
  </cols>
  <sheetData>
    <row r="1" spans="2:12" ht="21">
      <c r="B1" s="295" t="s">
        <v>267</v>
      </c>
      <c r="C1" s="295"/>
      <c r="D1" s="295"/>
      <c r="E1" s="295"/>
      <c r="F1" s="295"/>
      <c r="G1" s="295"/>
      <c r="H1" s="295"/>
      <c r="I1" s="295"/>
      <c r="J1" s="295"/>
      <c r="K1" s="295"/>
    </row>
    <row r="3" spans="2:12" ht="24.75" customHeight="1">
      <c r="B3" s="291" t="s">
        <v>0</v>
      </c>
      <c r="C3" s="292"/>
      <c r="D3" s="289" t="s">
        <v>1</v>
      </c>
      <c r="E3" s="290"/>
      <c r="F3" s="293" t="s">
        <v>151</v>
      </c>
      <c r="G3" s="294"/>
      <c r="H3" s="289" t="s">
        <v>1</v>
      </c>
      <c r="I3" s="292"/>
      <c r="J3" s="289" t="s">
        <v>268</v>
      </c>
      <c r="K3" s="290"/>
    </row>
    <row r="4" spans="2:12" ht="29.25" customHeight="1">
      <c r="B4" s="13" t="s">
        <v>4</v>
      </c>
      <c r="C4" s="39" t="s">
        <v>22</v>
      </c>
      <c r="D4" s="41">
        <v>5</v>
      </c>
      <c r="E4" s="42" t="s">
        <v>152</v>
      </c>
      <c r="F4" s="43">
        <v>45000</v>
      </c>
      <c r="G4" s="44" t="s">
        <v>19</v>
      </c>
      <c r="H4" s="41">
        <f>D4+'交際費7.4'!H4</f>
        <v>9</v>
      </c>
      <c r="I4" s="42" t="s">
        <v>152</v>
      </c>
      <c r="J4" s="45">
        <f>F4+'交際費7.4'!J4</f>
        <v>85000</v>
      </c>
      <c r="K4" s="44" t="s">
        <v>19</v>
      </c>
    </row>
    <row r="5" spans="2:12" ht="29.25" customHeight="1">
      <c r="B5" s="19" t="s">
        <v>3</v>
      </c>
      <c r="C5" s="20" t="s">
        <v>8</v>
      </c>
      <c r="D5" s="46">
        <v>2</v>
      </c>
      <c r="E5" s="47" t="s">
        <v>152</v>
      </c>
      <c r="F5" s="48">
        <v>23000</v>
      </c>
      <c r="G5" s="47" t="s">
        <v>19</v>
      </c>
      <c r="H5" s="46">
        <f>D5+'交際費7.4'!H5</f>
        <v>2</v>
      </c>
      <c r="I5" s="47" t="s">
        <v>152</v>
      </c>
      <c r="J5" s="45">
        <f>F5+'交際費7.4'!J5</f>
        <v>23000</v>
      </c>
      <c r="K5" s="47" t="s">
        <v>19</v>
      </c>
    </row>
    <row r="6" spans="2:12" ht="29.25" customHeight="1">
      <c r="B6" s="19" t="s">
        <v>5</v>
      </c>
      <c r="C6" s="20" t="s">
        <v>126</v>
      </c>
      <c r="D6" s="46"/>
      <c r="E6" s="47" t="s">
        <v>152</v>
      </c>
      <c r="F6" s="48"/>
      <c r="G6" s="47" t="s">
        <v>19</v>
      </c>
      <c r="H6" s="46">
        <f>D6+'交際費7.4'!H6</f>
        <v>1</v>
      </c>
      <c r="I6" s="47" t="s">
        <v>152</v>
      </c>
      <c r="J6" s="45">
        <f>F6+'交際費7.4'!J6</f>
        <v>10000</v>
      </c>
      <c r="K6" s="47" t="s">
        <v>19</v>
      </c>
    </row>
    <row r="7" spans="2:12" ht="29.25" customHeight="1">
      <c r="B7" s="19" t="s">
        <v>6</v>
      </c>
      <c r="C7" s="20" t="s">
        <v>9</v>
      </c>
      <c r="D7" s="46">
        <v>7</v>
      </c>
      <c r="E7" s="47" t="s">
        <v>152</v>
      </c>
      <c r="F7" s="48">
        <v>119000</v>
      </c>
      <c r="G7" s="47" t="s">
        <v>19</v>
      </c>
      <c r="H7" s="46">
        <f>D7+'交際費7.4'!H7</f>
        <v>10</v>
      </c>
      <c r="I7" s="47" t="s">
        <v>152</v>
      </c>
      <c r="J7" s="49">
        <f>F7+'交際費7.4'!J7</f>
        <v>149000</v>
      </c>
      <c r="K7" s="47" t="s">
        <v>19</v>
      </c>
    </row>
    <row r="8" spans="2:12" ht="29.25" customHeight="1">
      <c r="B8" s="19" t="s">
        <v>7</v>
      </c>
      <c r="C8" s="20" t="s">
        <v>10</v>
      </c>
      <c r="D8" s="46">
        <v>1</v>
      </c>
      <c r="E8" s="47" t="s">
        <v>152</v>
      </c>
      <c r="F8" s="48">
        <v>10000</v>
      </c>
      <c r="G8" s="47" t="s">
        <v>19</v>
      </c>
      <c r="H8" s="46">
        <f>D8+'交際費7.4'!H8</f>
        <v>1</v>
      </c>
      <c r="I8" s="47" t="s">
        <v>152</v>
      </c>
      <c r="J8" s="49">
        <f>F8+'交際費7.4'!J8</f>
        <v>10000</v>
      </c>
      <c r="K8" s="47" t="s">
        <v>19</v>
      </c>
    </row>
    <row r="9" spans="2:12" ht="29.25" customHeight="1">
      <c r="B9" s="19" t="s">
        <v>13</v>
      </c>
      <c r="C9" s="20" t="s">
        <v>11</v>
      </c>
      <c r="D9" s="46"/>
      <c r="E9" s="47" t="s">
        <v>152</v>
      </c>
      <c r="F9" s="48"/>
      <c r="G9" s="47" t="s">
        <v>19</v>
      </c>
      <c r="H9" s="46">
        <f>D9+'交際費7.4'!H9</f>
        <v>0</v>
      </c>
      <c r="I9" s="47" t="s">
        <v>152</v>
      </c>
      <c r="J9" s="49">
        <f>F9+'交際費7.4'!J9</f>
        <v>0</v>
      </c>
      <c r="K9" s="47" t="s">
        <v>19</v>
      </c>
    </row>
    <row r="10" spans="2:12" ht="29.25" customHeight="1">
      <c r="B10" s="25" t="s">
        <v>125</v>
      </c>
      <c r="C10" s="26" t="s">
        <v>12</v>
      </c>
      <c r="D10" s="50"/>
      <c r="E10" s="51" t="s">
        <v>152</v>
      </c>
      <c r="F10" s="52"/>
      <c r="G10" s="53" t="s">
        <v>19</v>
      </c>
      <c r="H10" s="46">
        <f>D10+'交際費7.4'!H10</f>
        <v>0</v>
      </c>
      <c r="I10" s="51" t="s">
        <v>152</v>
      </c>
      <c r="J10" s="54">
        <f>F10+'交際費7.4'!J10</f>
        <v>0</v>
      </c>
      <c r="K10" s="53" t="s">
        <v>19</v>
      </c>
    </row>
    <row r="11" spans="2:12" ht="29.25" customHeight="1">
      <c r="B11" s="289" t="s">
        <v>136</v>
      </c>
      <c r="C11" s="292"/>
      <c r="D11" s="178">
        <f>SUM(D4:D10)</f>
        <v>15</v>
      </c>
      <c r="E11" s="114" t="s">
        <v>152</v>
      </c>
      <c r="F11" s="181">
        <f>SUM(F4:F10)</f>
        <v>197000</v>
      </c>
      <c r="G11" s="114" t="s">
        <v>19</v>
      </c>
      <c r="H11" s="178">
        <f>SUM(H4:H10)</f>
        <v>23</v>
      </c>
      <c r="I11" s="114" t="s">
        <v>152</v>
      </c>
      <c r="J11" s="180">
        <f>SUM(J4:J10)</f>
        <v>277000</v>
      </c>
      <c r="K11" s="35" t="s">
        <v>19</v>
      </c>
    </row>
    <row r="12" spans="2:12">
      <c r="B12" s="36"/>
      <c r="C12" s="36"/>
    </row>
    <row r="13" spans="2:12" ht="55.5" customHeight="1">
      <c r="B13" s="37" t="s">
        <v>4</v>
      </c>
      <c r="C13" s="40" t="s">
        <v>22</v>
      </c>
      <c r="D13" s="325" t="s">
        <v>139</v>
      </c>
      <c r="E13" s="326"/>
      <c r="F13" s="326"/>
      <c r="G13" s="326"/>
      <c r="H13" s="326"/>
      <c r="I13" s="326"/>
      <c r="J13" s="326"/>
      <c r="K13" s="325" t="s">
        <v>128</v>
      </c>
      <c r="L13" s="327"/>
    </row>
    <row r="14" spans="2:12" ht="55.5" customHeight="1">
      <c r="B14" s="37" t="s">
        <v>3</v>
      </c>
      <c r="C14" s="38" t="s">
        <v>8</v>
      </c>
      <c r="D14" s="325" t="s">
        <v>14</v>
      </c>
      <c r="E14" s="326"/>
      <c r="F14" s="329"/>
      <c r="G14" s="329"/>
      <c r="H14" s="329"/>
      <c r="I14" s="329"/>
      <c r="J14" s="329"/>
      <c r="K14" s="325" t="s">
        <v>129</v>
      </c>
      <c r="L14" s="327"/>
    </row>
    <row r="15" spans="2:12" ht="55.5" customHeight="1">
      <c r="B15" s="37" t="s">
        <v>5</v>
      </c>
      <c r="C15" s="38" t="s">
        <v>126</v>
      </c>
      <c r="D15" s="325" t="s">
        <v>140</v>
      </c>
      <c r="E15" s="326"/>
      <c r="F15" s="329"/>
      <c r="G15" s="329"/>
      <c r="H15" s="329"/>
      <c r="I15" s="329"/>
      <c r="J15" s="329"/>
      <c r="K15" s="325" t="s">
        <v>130</v>
      </c>
      <c r="L15" s="327"/>
    </row>
    <row r="16" spans="2:12" ht="55.5" customHeight="1">
      <c r="B16" s="37" t="s">
        <v>6</v>
      </c>
      <c r="C16" s="38" t="s">
        <v>9</v>
      </c>
      <c r="D16" s="325" t="s">
        <v>15</v>
      </c>
      <c r="E16" s="326"/>
      <c r="F16" s="329"/>
      <c r="G16" s="329"/>
      <c r="H16" s="329"/>
      <c r="I16" s="329"/>
      <c r="J16" s="329"/>
      <c r="K16" s="325" t="s">
        <v>131</v>
      </c>
      <c r="L16" s="328"/>
    </row>
    <row r="17" spans="2:12" ht="55.5" customHeight="1">
      <c r="B17" s="37" t="s">
        <v>7</v>
      </c>
      <c r="C17" s="38" t="s">
        <v>10</v>
      </c>
      <c r="D17" s="325" t="s">
        <v>16</v>
      </c>
      <c r="E17" s="326"/>
      <c r="F17" s="329"/>
      <c r="G17" s="329"/>
      <c r="H17" s="329"/>
      <c r="I17" s="329"/>
      <c r="J17" s="329"/>
      <c r="K17" s="325" t="s">
        <v>132</v>
      </c>
      <c r="L17" s="328"/>
    </row>
    <row r="18" spans="2:12" ht="55.5" customHeight="1">
      <c r="B18" s="37" t="s">
        <v>13</v>
      </c>
      <c r="C18" s="38" t="s">
        <v>11</v>
      </c>
      <c r="D18" s="325" t="s">
        <v>141</v>
      </c>
      <c r="E18" s="326"/>
      <c r="F18" s="329"/>
      <c r="G18" s="329"/>
      <c r="H18" s="329"/>
      <c r="I18" s="329"/>
      <c r="J18" s="329"/>
      <c r="K18" s="325" t="s">
        <v>133</v>
      </c>
      <c r="L18" s="328"/>
    </row>
    <row r="19" spans="2:12" ht="55.5" customHeight="1">
      <c r="B19" s="37" t="s">
        <v>125</v>
      </c>
      <c r="C19" s="38" t="s">
        <v>12</v>
      </c>
      <c r="D19" s="325" t="s">
        <v>142</v>
      </c>
      <c r="E19" s="326"/>
      <c r="F19" s="326"/>
      <c r="G19" s="326"/>
      <c r="H19" s="326"/>
      <c r="I19" s="326"/>
      <c r="J19" s="327"/>
      <c r="K19" s="325" t="s">
        <v>134</v>
      </c>
      <c r="L19" s="328"/>
    </row>
    <row r="20" spans="2:12">
      <c r="B20" s="7"/>
      <c r="C20" s="7"/>
    </row>
  </sheetData>
  <mergeCells count="21">
    <mergeCell ref="D19:J19"/>
    <mergeCell ref="K19:L19"/>
    <mergeCell ref="D16:J16"/>
    <mergeCell ref="K16:L16"/>
    <mergeCell ref="D17:J17"/>
    <mergeCell ref="K17:L17"/>
    <mergeCell ref="D18:J18"/>
    <mergeCell ref="K18:L18"/>
    <mergeCell ref="D15:J15"/>
    <mergeCell ref="K15:L15"/>
    <mergeCell ref="B1:K1"/>
    <mergeCell ref="B3:C3"/>
    <mergeCell ref="D3:E3"/>
    <mergeCell ref="F3:G3"/>
    <mergeCell ref="H3:I3"/>
    <mergeCell ref="J3:K3"/>
    <mergeCell ref="B11:C11"/>
    <mergeCell ref="D13:J13"/>
    <mergeCell ref="K13:L13"/>
    <mergeCell ref="D14:J14"/>
    <mergeCell ref="K14:L14"/>
  </mergeCells>
  <phoneticPr fontId="1"/>
  <pageMargins left="0.39370078740157483" right="0.39370078740157483" top="0.74803149606299213" bottom="0.74803149606299213" header="0.31496062992125984" footer="0.31496062992125984"/>
  <pageSetup paperSize="9" scale="8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FCC72-CCA0-4416-9EA3-B68EEEFA07AE}">
  <sheetPr>
    <pageSetUpPr fitToPage="1"/>
  </sheetPr>
  <dimension ref="B1:L20"/>
  <sheetViews>
    <sheetView zoomScaleNormal="100" workbookViewId="0">
      <selection activeCell="F4" sqref="F4:F10"/>
    </sheetView>
  </sheetViews>
  <sheetFormatPr defaultRowHeight="13.5"/>
  <cols>
    <col min="1" max="1" width="3.625" style="1" customWidth="1"/>
    <col min="2" max="2" width="4.625" style="1" customWidth="1"/>
    <col min="3" max="3" width="23.625" style="1" customWidth="1"/>
    <col min="4" max="4" width="4.625" style="1" customWidth="1"/>
    <col min="5" max="5" width="3.625" style="1" customWidth="1"/>
    <col min="6" max="6" width="16.625" style="1" customWidth="1"/>
    <col min="7" max="7" width="3.625" style="1" customWidth="1"/>
    <col min="8" max="8" width="4.625" style="1" customWidth="1"/>
    <col min="9" max="9" width="3.625" style="1" customWidth="1"/>
    <col min="10" max="10" width="16.625" style="1" customWidth="1"/>
    <col min="11" max="11" width="3.625" style="1" customWidth="1"/>
    <col min="12" max="12" width="11.625" style="1" customWidth="1"/>
    <col min="13" max="16384" width="9" style="1"/>
  </cols>
  <sheetData>
    <row r="1" spans="2:12" ht="21">
      <c r="B1" s="295" t="s">
        <v>267</v>
      </c>
      <c r="C1" s="295"/>
      <c r="D1" s="295"/>
      <c r="E1" s="295"/>
      <c r="F1" s="295"/>
      <c r="G1" s="295"/>
      <c r="H1" s="295"/>
      <c r="I1" s="295"/>
      <c r="J1" s="295"/>
      <c r="K1" s="295"/>
    </row>
    <row r="3" spans="2:12" ht="24.75" customHeight="1">
      <c r="B3" s="291" t="s">
        <v>0</v>
      </c>
      <c r="C3" s="292"/>
      <c r="D3" s="289" t="s">
        <v>1</v>
      </c>
      <c r="E3" s="290"/>
      <c r="F3" s="293" t="s">
        <v>150</v>
      </c>
      <c r="G3" s="294"/>
      <c r="H3" s="289" t="s">
        <v>1</v>
      </c>
      <c r="I3" s="292"/>
      <c r="J3" s="289" t="s">
        <v>268</v>
      </c>
      <c r="K3" s="290"/>
    </row>
    <row r="4" spans="2:12" ht="29.25" customHeight="1">
      <c r="B4" s="13" t="s">
        <v>4</v>
      </c>
      <c r="C4" s="39" t="s">
        <v>22</v>
      </c>
      <c r="D4" s="41"/>
      <c r="E4" s="42" t="s">
        <v>152</v>
      </c>
      <c r="F4" s="249"/>
      <c r="G4" s="44" t="s">
        <v>19</v>
      </c>
      <c r="H4" s="41">
        <f>D4+'交際費7.5'!H4</f>
        <v>9</v>
      </c>
      <c r="I4" s="42" t="s">
        <v>152</v>
      </c>
      <c r="J4" s="162">
        <f>F4+'交際費7.5'!J4</f>
        <v>85000</v>
      </c>
      <c r="K4" s="42" t="s">
        <v>19</v>
      </c>
    </row>
    <row r="5" spans="2:12" ht="29.25" customHeight="1">
      <c r="B5" s="19" t="s">
        <v>3</v>
      </c>
      <c r="C5" s="20" t="s">
        <v>8</v>
      </c>
      <c r="D5" s="46"/>
      <c r="E5" s="47" t="s">
        <v>152</v>
      </c>
      <c r="F5" s="250"/>
      <c r="G5" s="47" t="s">
        <v>19</v>
      </c>
      <c r="H5" s="46">
        <f>D5+'交際費7.5'!H5</f>
        <v>2</v>
      </c>
      <c r="I5" s="47" t="s">
        <v>152</v>
      </c>
      <c r="J5" s="49">
        <f>F5+'交際費7.5'!J5</f>
        <v>23000</v>
      </c>
      <c r="K5" s="47" t="s">
        <v>19</v>
      </c>
    </row>
    <row r="6" spans="2:12" ht="29.25" customHeight="1">
      <c r="B6" s="19" t="s">
        <v>5</v>
      </c>
      <c r="C6" s="20" t="s">
        <v>126</v>
      </c>
      <c r="D6" s="46"/>
      <c r="E6" s="47" t="s">
        <v>152</v>
      </c>
      <c r="F6" s="250"/>
      <c r="G6" s="47" t="s">
        <v>19</v>
      </c>
      <c r="H6" s="46">
        <f>D6+'交際費7.5'!H6</f>
        <v>1</v>
      </c>
      <c r="I6" s="47" t="s">
        <v>152</v>
      </c>
      <c r="J6" s="49">
        <f>F6+'交際費7.5'!J6</f>
        <v>10000</v>
      </c>
      <c r="K6" s="47" t="s">
        <v>19</v>
      </c>
    </row>
    <row r="7" spans="2:12" ht="29.25" customHeight="1">
      <c r="B7" s="19" t="s">
        <v>6</v>
      </c>
      <c r="C7" s="20" t="s">
        <v>9</v>
      </c>
      <c r="D7" s="46"/>
      <c r="E7" s="47" t="s">
        <v>152</v>
      </c>
      <c r="F7" s="250"/>
      <c r="G7" s="47" t="s">
        <v>19</v>
      </c>
      <c r="H7" s="46">
        <f>D7+'交際費7.5'!H7</f>
        <v>10</v>
      </c>
      <c r="I7" s="47" t="s">
        <v>152</v>
      </c>
      <c r="J7" s="49">
        <f>F7+'交際費7.5'!J7</f>
        <v>149000</v>
      </c>
      <c r="K7" s="47" t="s">
        <v>19</v>
      </c>
    </row>
    <row r="8" spans="2:12" ht="29.25" customHeight="1">
      <c r="B8" s="19" t="s">
        <v>7</v>
      </c>
      <c r="C8" s="20" t="s">
        <v>10</v>
      </c>
      <c r="D8" s="46"/>
      <c r="E8" s="47" t="s">
        <v>152</v>
      </c>
      <c r="F8" s="250"/>
      <c r="G8" s="47" t="s">
        <v>19</v>
      </c>
      <c r="H8" s="46">
        <f>D8+'交際費7.5'!H8</f>
        <v>1</v>
      </c>
      <c r="I8" s="47" t="s">
        <v>152</v>
      </c>
      <c r="J8" s="49">
        <f>F8+'交際費7.5'!J8</f>
        <v>10000</v>
      </c>
      <c r="K8" s="47" t="s">
        <v>19</v>
      </c>
    </row>
    <row r="9" spans="2:12" ht="29.25" customHeight="1">
      <c r="B9" s="19" t="s">
        <v>13</v>
      </c>
      <c r="C9" s="20" t="s">
        <v>11</v>
      </c>
      <c r="D9" s="46"/>
      <c r="E9" s="47" t="s">
        <v>152</v>
      </c>
      <c r="F9" s="250"/>
      <c r="G9" s="47" t="s">
        <v>19</v>
      </c>
      <c r="H9" s="46">
        <f>D9+'交際費7.5'!H9</f>
        <v>0</v>
      </c>
      <c r="I9" s="47" t="s">
        <v>152</v>
      </c>
      <c r="J9" s="49">
        <f>F9+'交際費7.5'!J9</f>
        <v>0</v>
      </c>
      <c r="K9" s="47" t="s">
        <v>19</v>
      </c>
    </row>
    <row r="10" spans="2:12" ht="29.25" customHeight="1">
      <c r="B10" s="25" t="s">
        <v>125</v>
      </c>
      <c r="C10" s="26" t="s">
        <v>12</v>
      </c>
      <c r="D10" s="50"/>
      <c r="E10" s="51" t="s">
        <v>152</v>
      </c>
      <c r="F10" s="251"/>
      <c r="G10" s="53" t="s">
        <v>19</v>
      </c>
      <c r="H10" s="50">
        <f>D10+'交際費7.5'!H10</f>
        <v>0</v>
      </c>
      <c r="I10" s="53" t="s">
        <v>152</v>
      </c>
      <c r="J10" s="54">
        <f>F10+'交際費7.5'!J10</f>
        <v>0</v>
      </c>
      <c r="K10" s="53" t="s">
        <v>19</v>
      </c>
    </row>
    <row r="11" spans="2:12" ht="29.25" customHeight="1">
      <c r="B11" s="289" t="s">
        <v>136</v>
      </c>
      <c r="C11" s="292"/>
      <c r="D11" s="55">
        <f>SUM(D4:D10)</f>
        <v>0</v>
      </c>
      <c r="E11" s="56" t="s">
        <v>152</v>
      </c>
      <c r="F11" s="57">
        <f>SUM(F4:F10)</f>
        <v>0</v>
      </c>
      <c r="G11" s="56" t="s">
        <v>19</v>
      </c>
      <c r="H11" s="110">
        <f>SUM(H4:H10)</f>
        <v>23</v>
      </c>
      <c r="I11" s="59" t="s">
        <v>152</v>
      </c>
      <c r="J11" s="58">
        <f>SUM(J4:J10)</f>
        <v>277000</v>
      </c>
      <c r="K11" s="59" t="s">
        <v>19</v>
      </c>
    </row>
    <row r="12" spans="2:12">
      <c r="B12" s="36"/>
      <c r="C12" s="36"/>
    </row>
    <row r="13" spans="2:12" ht="55.5" customHeight="1">
      <c r="B13" s="37" t="s">
        <v>4</v>
      </c>
      <c r="C13" s="40" t="s">
        <v>22</v>
      </c>
      <c r="D13" s="325" t="s">
        <v>139</v>
      </c>
      <c r="E13" s="326"/>
      <c r="F13" s="326"/>
      <c r="G13" s="326"/>
      <c r="H13" s="326"/>
      <c r="I13" s="326"/>
      <c r="J13" s="326"/>
      <c r="K13" s="325" t="s">
        <v>128</v>
      </c>
      <c r="L13" s="327"/>
    </row>
    <row r="14" spans="2:12" ht="55.5" customHeight="1">
      <c r="B14" s="37" t="s">
        <v>3</v>
      </c>
      <c r="C14" s="38" t="s">
        <v>8</v>
      </c>
      <c r="D14" s="325" t="s">
        <v>14</v>
      </c>
      <c r="E14" s="326"/>
      <c r="F14" s="329"/>
      <c r="G14" s="329"/>
      <c r="H14" s="329"/>
      <c r="I14" s="329"/>
      <c r="J14" s="329"/>
      <c r="K14" s="325" t="s">
        <v>129</v>
      </c>
      <c r="L14" s="327"/>
    </row>
    <row r="15" spans="2:12" ht="55.5" customHeight="1">
      <c r="B15" s="37" t="s">
        <v>5</v>
      </c>
      <c r="C15" s="38" t="s">
        <v>126</v>
      </c>
      <c r="D15" s="325" t="s">
        <v>140</v>
      </c>
      <c r="E15" s="326"/>
      <c r="F15" s="329"/>
      <c r="G15" s="329"/>
      <c r="H15" s="329"/>
      <c r="I15" s="329"/>
      <c r="J15" s="329"/>
      <c r="K15" s="325" t="s">
        <v>130</v>
      </c>
      <c r="L15" s="327"/>
    </row>
    <row r="16" spans="2:12" ht="55.5" customHeight="1">
      <c r="B16" s="37" t="s">
        <v>6</v>
      </c>
      <c r="C16" s="38" t="s">
        <v>9</v>
      </c>
      <c r="D16" s="325" t="s">
        <v>15</v>
      </c>
      <c r="E16" s="326"/>
      <c r="F16" s="329"/>
      <c r="G16" s="329"/>
      <c r="H16" s="329"/>
      <c r="I16" s="329"/>
      <c r="J16" s="329"/>
      <c r="K16" s="325" t="s">
        <v>131</v>
      </c>
      <c r="L16" s="328"/>
    </row>
    <row r="17" spans="2:12" ht="55.5" customHeight="1">
      <c r="B17" s="37" t="s">
        <v>7</v>
      </c>
      <c r="C17" s="38" t="s">
        <v>10</v>
      </c>
      <c r="D17" s="325" t="s">
        <v>16</v>
      </c>
      <c r="E17" s="326"/>
      <c r="F17" s="329"/>
      <c r="G17" s="329"/>
      <c r="H17" s="329"/>
      <c r="I17" s="329"/>
      <c r="J17" s="329"/>
      <c r="K17" s="325" t="s">
        <v>132</v>
      </c>
      <c r="L17" s="328"/>
    </row>
    <row r="18" spans="2:12" ht="55.5" customHeight="1">
      <c r="B18" s="37" t="s">
        <v>13</v>
      </c>
      <c r="C18" s="38" t="s">
        <v>11</v>
      </c>
      <c r="D18" s="325" t="s">
        <v>141</v>
      </c>
      <c r="E18" s="326"/>
      <c r="F18" s="329"/>
      <c r="G18" s="329"/>
      <c r="H18" s="329"/>
      <c r="I18" s="329"/>
      <c r="J18" s="329"/>
      <c r="K18" s="325" t="s">
        <v>133</v>
      </c>
      <c r="L18" s="328"/>
    </row>
    <row r="19" spans="2:12" ht="55.5" customHeight="1">
      <c r="B19" s="37" t="s">
        <v>125</v>
      </c>
      <c r="C19" s="38" t="s">
        <v>12</v>
      </c>
      <c r="D19" s="325" t="s">
        <v>142</v>
      </c>
      <c r="E19" s="326"/>
      <c r="F19" s="326"/>
      <c r="G19" s="326"/>
      <c r="H19" s="326"/>
      <c r="I19" s="326"/>
      <c r="J19" s="327"/>
      <c r="K19" s="325" t="s">
        <v>134</v>
      </c>
      <c r="L19" s="328"/>
    </row>
    <row r="20" spans="2:12">
      <c r="B20" s="7"/>
      <c r="C20" s="7"/>
    </row>
  </sheetData>
  <mergeCells count="21">
    <mergeCell ref="D19:J19"/>
    <mergeCell ref="K19:L19"/>
    <mergeCell ref="D16:J16"/>
    <mergeCell ref="K16:L16"/>
    <mergeCell ref="D17:J17"/>
    <mergeCell ref="K17:L17"/>
    <mergeCell ref="D18:J18"/>
    <mergeCell ref="K18:L18"/>
    <mergeCell ref="D15:J15"/>
    <mergeCell ref="K15:L15"/>
    <mergeCell ref="B1:K1"/>
    <mergeCell ref="B3:C3"/>
    <mergeCell ref="D3:E3"/>
    <mergeCell ref="F3:G3"/>
    <mergeCell ref="H3:I3"/>
    <mergeCell ref="J3:K3"/>
    <mergeCell ref="B11:C11"/>
    <mergeCell ref="D13:J13"/>
    <mergeCell ref="K13:L13"/>
    <mergeCell ref="D14:J14"/>
    <mergeCell ref="K14:L14"/>
  </mergeCells>
  <phoneticPr fontId="1"/>
  <pageMargins left="0.39370078740157483" right="0.39370078740157483" top="0.74803149606299213" bottom="0.74803149606299213" header="0.31496062992125984" footer="0.31496062992125984"/>
  <pageSetup paperSize="9" scale="8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9DB85-7C29-40EB-ADFE-BE3923B84984}">
  <sheetPr>
    <pageSetUpPr fitToPage="1"/>
  </sheetPr>
  <dimension ref="B1:L20"/>
  <sheetViews>
    <sheetView zoomScaleNormal="100" workbookViewId="0">
      <selection activeCell="F4" sqref="F4:F10"/>
    </sheetView>
  </sheetViews>
  <sheetFormatPr defaultRowHeight="13.5"/>
  <cols>
    <col min="1" max="1" width="3.625" style="1" customWidth="1"/>
    <col min="2" max="2" width="4.625" style="1" customWidth="1"/>
    <col min="3" max="3" width="23.625" style="1" customWidth="1"/>
    <col min="4" max="4" width="4.625" style="1" customWidth="1"/>
    <col min="5" max="5" width="3.625" style="1" customWidth="1"/>
    <col min="6" max="6" width="16.625" style="1" customWidth="1"/>
    <col min="7" max="7" width="3.625" style="1" customWidth="1"/>
    <col min="8" max="8" width="4.625" style="1" customWidth="1"/>
    <col min="9" max="9" width="3.625" style="1" customWidth="1"/>
    <col min="10" max="10" width="16.625" style="1" customWidth="1"/>
    <col min="11" max="11" width="3.625" style="1" customWidth="1"/>
    <col min="12" max="12" width="11.625" style="1" customWidth="1"/>
    <col min="13" max="16384" width="9" style="1"/>
  </cols>
  <sheetData>
    <row r="1" spans="2:12" ht="21">
      <c r="B1" s="295" t="s">
        <v>267</v>
      </c>
      <c r="C1" s="295"/>
      <c r="D1" s="295"/>
      <c r="E1" s="295"/>
      <c r="F1" s="295"/>
      <c r="G1" s="295"/>
      <c r="H1" s="295"/>
      <c r="I1" s="295"/>
      <c r="J1" s="295"/>
      <c r="K1" s="295"/>
    </row>
    <row r="3" spans="2:12" ht="24.75" customHeight="1">
      <c r="B3" s="291" t="s">
        <v>0</v>
      </c>
      <c r="C3" s="292"/>
      <c r="D3" s="289" t="s">
        <v>1</v>
      </c>
      <c r="E3" s="290"/>
      <c r="F3" s="293" t="s">
        <v>153</v>
      </c>
      <c r="G3" s="294"/>
      <c r="H3" s="289" t="s">
        <v>1</v>
      </c>
      <c r="I3" s="292"/>
      <c r="J3" s="289" t="s">
        <v>268</v>
      </c>
      <c r="K3" s="290"/>
    </row>
    <row r="4" spans="2:12" ht="29.25" customHeight="1">
      <c r="B4" s="13" t="s">
        <v>4</v>
      </c>
      <c r="C4" s="39" t="s">
        <v>22</v>
      </c>
      <c r="D4" s="41"/>
      <c r="E4" s="42" t="s">
        <v>152</v>
      </c>
      <c r="F4" s="43"/>
      <c r="G4" s="44" t="s">
        <v>19</v>
      </c>
      <c r="H4" s="41">
        <f>D4+'交際費7.6'!H4</f>
        <v>9</v>
      </c>
      <c r="I4" s="42" t="s">
        <v>152</v>
      </c>
      <c r="J4" s="45">
        <f>F4+'交際費7.6'!J4</f>
        <v>85000</v>
      </c>
      <c r="K4" s="44" t="s">
        <v>19</v>
      </c>
    </row>
    <row r="5" spans="2:12" ht="29.25" customHeight="1">
      <c r="B5" s="19" t="s">
        <v>3</v>
      </c>
      <c r="C5" s="20" t="s">
        <v>8</v>
      </c>
      <c r="D5" s="46"/>
      <c r="E5" s="47" t="s">
        <v>152</v>
      </c>
      <c r="F5" s="48"/>
      <c r="G5" s="47" t="s">
        <v>19</v>
      </c>
      <c r="H5" s="46">
        <f>D5+'交際費7.6'!H5</f>
        <v>2</v>
      </c>
      <c r="I5" s="47" t="s">
        <v>152</v>
      </c>
      <c r="J5" s="45">
        <f>F5+'交際費7.6'!J5</f>
        <v>23000</v>
      </c>
      <c r="K5" s="47" t="s">
        <v>19</v>
      </c>
    </row>
    <row r="6" spans="2:12" ht="29.25" customHeight="1">
      <c r="B6" s="19" t="s">
        <v>5</v>
      </c>
      <c r="C6" s="20" t="s">
        <v>126</v>
      </c>
      <c r="D6" s="46"/>
      <c r="E6" s="47" t="s">
        <v>152</v>
      </c>
      <c r="F6" s="48"/>
      <c r="G6" s="47" t="s">
        <v>19</v>
      </c>
      <c r="H6" s="46">
        <f>D6+'交際費7.6'!H6</f>
        <v>1</v>
      </c>
      <c r="I6" s="47" t="s">
        <v>152</v>
      </c>
      <c r="J6" s="45">
        <f>F6+'交際費7.6'!J6</f>
        <v>10000</v>
      </c>
      <c r="K6" s="47" t="s">
        <v>19</v>
      </c>
    </row>
    <row r="7" spans="2:12" ht="29.25" customHeight="1">
      <c r="B7" s="19" t="s">
        <v>6</v>
      </c>
      <c r="C7" s="20" t="s">
        <v>9</v>
      </c>
      <c r="D7" s="46"/>
      <c r="E7" s="47" t="s">
        <v>152</v>
      </c>
      <c r="F7" s="48"/>
      <c r="G7" s="47" t="s">
        <v>19</v>
      </c>
      <c r="H7" s="46">
        <f>D7+'交際費7.6'!H7</f>
        <v>10</v>
      </c>
      <c r="I7" s="47" t="s">
        <v>152</v>
      </c>
      <c r="J7" s="45">
        <f>F7+'交際費7.6'!J7</f>
        <v>149000</v>
      </c>
      <c r="K7" s="47" t="s">
        <v>19</v>
      </c>
    </row>
    <row r="8" spans="2:12" ht="29.25" customHeight="1">
      <c r="B8" s="19" t="s">
        <v>7</v>
      </c>
      <c r="C8" s="20" t="s">
        <v>10</v>
      </c>
      <c r="D8" s="46"/>
      <c r="E8" s="47" t="s">
        <v>152</v>
      </c>
      <c r="F8" s="48"/>
      <c r="G8" s="47" t="s">
        <v>19</v>
      </c>
      <c r="H8" s="46">
        <f>D8+'交際費7.6'!H8</f>
        <v>1</v>
      </c>
      <c r="I8" s="47" t="s">
        <v>152</v>
      </c>
      <c r="J8" s="45">
        <f>F8+'交際費7.6'!J8</f>
        <v>10000</v>
      </c>
      <c r="K8" s="47" t="s">
        <v>19</v>
      </c>
    </row>
    <row r="9" spans="2:12" ht="29.25" customHeight="1">
      <c r="B9" s="19" t="s">
        <v>13</v>
      </c>
      <c r="C9" s="20" t="s">
        <v>11</v>
      </c>
      <c r="D9" s="46"/>
      <c r="E9" s="47" t="s">
        <v>152</v>
      </c>
      <c r="F9" s="48"/>
      <c r="G9" s="47" t="s">
        <v>19</v>
      </c>
      <c r="H9" s="46">
        <f>D9+'交際費7.6'!H9</f>
        <v>0</v>
      </c>
      <c r="I9" s="47" t="s">
        <v>152</v>
      </c>
      <c r="J9" s="45">
        <f>F9+'交際費7.6'!J9</f>
        <v>0</v>
      </c>
      <c r="K9" s="47" t="s">
        <v>19</v>
      </c>
    </row>
    <row r="10" spans="2:12" ht="29.25" customHeight="1">
      <c r="B10" s="25" t="s">
        <v>125</v>
      </c>
      <c r="C10" s="26" t="s">
        <v>12</v>
      </c>
      <c r="D10" s="50"/>
      <c r="E10" s="51" t="s">
        <v>152</v>
      </c>
      <c r="F10" s="52"/>
      <c r="G10" s="53" t="s">
        <v>19</v>
      </c>
      <c r="H10" s="50">
        <f>D10+'交際費7.6'!H10</f>
        <v>0</v>
      </c>
      <c r="I10" s="51" t="s">
        <v>152</v>
      </c>
      <c r="J10" s="54">
        <f>F10+'交際費7.6'!J10</f>
        <v>0</v>
      </c>
      <c r="K10" s="53" t="s">
        <v>19</v>
      </c>
    </row>
    <row r="11" spans="2:12" ht="29.25" customHeight="1">
      <c r="B11" s="289" t="s">
        <v>136</v>
      </c>
      <c r="C11" s="292"/>
      <c r="D11" s="55">
        <f>SUM(D4:D10)</f>
        <v>0</v>
      </c>
      <c r="E11" s="56" t="s">
        <v>152</v>
      </c>
      <c r="F11" s="57">
        <f>SUM(F4:F10)</f>
        <v>0</v>
      </c>
      <c r="G11" s="56" t="s">
        <v>19</v>
      </c>
      <c r="H11" s="55">
        <f>SUM(H4:H10)</f>
        <v>23</v>
      </c>
      <c r="I11" s="56" t="s">
        <v>152</v>
      </c>
      <c r="J11" s="58">
        <f>SUM(J4:J10)</f>
        <v>277000</v>
      </c>
      <c r="K11" s="59" t="s">
        <v>19</v>
      </c>
    </row>
    <row r="12" spans="2:12">
      <c r="B12" s="36"/>
      <c r="C12" s="36"/>
    </row>
    <row r="13" spans="2:12" ht="55.5" customHeight="1">
      <c r="B13" s="37" t="s">
        <v>4</v>
      </c>
      <c r="C13" s="40" t="s">
        <v>22</v>
      </c>
      <c r="D13" s="325" t="s">
        <v>139</v>
      </c>
      <c r="E13" s="326"/>
      <c r="F13" s="326"/>
      <c r="G13" s="326"/>
      <c r="H13" s="326"/>
      <c r="I13" s="326"/>
      <c r="J13" s="326"/>
      <c r="K13" s="325" t="s">
        <v>128</v>
      </c>
      <c r="L13" s="327"/>
    </row>
    <row r="14" spans="2:12" ht="55.5" customHeight="1">
      <c r="B14" s="37" t="s">
        <v>3</v>
      </c>
      <c r="C14" s="38" t="s">
        <v>8</v>
      </c>
      <c r="D14" s="325" t="s">
        <v>14</v>
      </c>
      <c r="E14" s="326"/>
      <c r="F14" s="329"/>
      <c r="G14" s="329"/>
      <c r="H14" s="329"/>
      <c r="I14" s="329"/>
      <c r="J14" s="329"/>
      <c r="K14" s="325" t="s">
        <v>129</v>
      </c>
      <c r="L14" s="327"/>
    </row>
    <row r="15" spans="2:12" ht="55.5" customHeight="1">
      <c r="B15" s="37" t="s">
        <v>5</v>
      </c>
      <c r="C15" s="38" t="s">
        <v>126</v>
      </c>
      <c r="D15" s="325" t="s">
        <v>140</v>
      </c>
      <c r="E15" s="326"/>
      <c r="F15" s="329"/>
      <c r="G15" s="329"/>
      <c r="H15" s="329"/>
      <c r="I15" s="329"/>
      <c r="J15" s="329"/>
      <c r="K15" s="325" t="s">
        <v>130</v>
      </c>
      <c r="L15" s="327"/>
    </row>
    <row r="16" spans="2:12" ht="55.5" customHeight="1">
      <c r="B16" s="37" t="s">
        <v>6</v>
      </c>
      <c r="C16" s="38" t="s">
        <v>9</v>
      </c>
      <c r="D16" s="325" t="s">
        <v>15</v>
      </c>
      <c r="E16" s="326"/>
      <c r="F16" s="329"/>
      <c r="G16" s="329"/>
      <c r="H16" s="329"/>
      <c r="I16" s="329"/>
      <c r="J16" s="329"/>
      <c r="K16" s="325" t="s">
        <v>131</v>
      </c>
      <c r="L16" s="328"/>
    </row>
    <row r="17" spans="2:12" ht="55.5" customHeight="1">
      <c r="B17" s="37" t="s">
        <v>7</v>
      </c>
      <c r="C17" s="38" t="s">
        <v>10</v>
      </c>
      <c r="D17" s="325" t="s">
        <v>16</v>
      </c>
      <c r="E17" s="326"/>
      <c r="F17" s="329"/>
      <c r="G17" s="329"/>
      <c r="H17" s="329"/>
      <c r="I17" s="329"/>
      <c r="J17" s="329"/>
      <c r="K17" s="325" t="s">
        <v>132</v>
      </c>
      <c r="L17" s="328"/>
    </row>
    <row r="18" spans="2:12" ht="55.5" customHeight="1">
      <c r="B18" s="37" t="s">
        <v>13</v>
      </c>
      <c r="C18" s="38" t="s">
        <v>11</v>
      </c>
      <c r="D18" s="325" t="s">
        <v>141</v>
      </c>
      <c r="E18" s="326"/>
      <c r="F18" s="329"/>
      <c r="G18" s="329"/>
      <c r="H18" s="329"/>
      <c r="I18" s="329"/>
      <c r="J18" s="329"/>
      <c r="K18" s="325" t="s">
        <v>133</v>
      </c>
      <c r="L18" s="328"/>
    </row>
    <row r="19" spans="2:12" ht="55.5" customHeight="1">
      <c r="B19" s="37" t="s">
        <v>125</v>
      </c>
      <c r="C19" s="38" t="s">
        <v>12</v>
      </c>
      <c r="D19" s="325" t="s">
        <v>142</v>
      </c>
      <c r="E19" s="326"/>
      <c r="F19" s="326"/>
      <c r="G19" s="326"/>
      <c r="H19" s="326"/>
      <c r="I19" s="326"/>
      <c r="J19" s="327"/>
      <c r="K19" s="325" t="s">
        <v>134</v>
      </c>
      <c r="L19" s="328"/>
    </row>
    <row r="20" spans="2:12">
      <c r="B20" s="7"/>
      <c r="C20" s="7"/>
    </row>
  </sheetData>
  <mergeCells count="21">
    <mergeCell ref="D19:J19"/>
    <mergeCell ref="K19:L19"/>
    <mergeCell ref="D16:J16"/>
    <mergeCell ref="K16:L16"/>
    <mergeCell ref="D17:J17"/>
    <mergeCell ref="K17:L17"/>
    <mergeCell ref="D18:J18"/>
    <mergeCell ref="K18:L18"/>
    <mergeCell ref="D15:J15"/>
    <mergeCell ref="K15:L15"/>
    <mergeCell ref="B1:K1"/>
    <mergeCell ref="B3:C3"/>
    <mergeCell ref="D3:E3"/>
    <mergeCell ref="F3:G3"/>
    <mergeCell ref="H3:I3"/>
    <mergeCell ref="J3:K3"/>
    <mergeCell ref="B11:C11"/>
    <mergeCell ref="D13:J13"/>
    <mergeCell ref="K13:L13"/>
    <mergeCell ref="D14:J14"/>
    <mergeCell ref="K14:L14"/>
  </mergeCells>
  <phoneticPr fontId="1"/>
  <pageMargins left="0.39370078740157483" right="0.39370078740157483" top="0.74803149606299213" bottom="0.74803149606299213" header="0.31496062992125984" footer="0.31496062992125984"/>
  <pageSetup paperSize="9" scale="8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539D4-8D22-4694-9DCD-125DA6F92566}">
  <sheetPr>
    <pageSetUpPr fitToPage="1"/>
  </sheetPr>
  <dimension ref="B1:L20"/>
  <sheetViews>
    <sheetView zoomScaleNormal="100" workbookViewId="0">
      <selection activeCell="F4" sqref="F4:F9"/>
    </sheetView>
  </sheetViews>
  <sheetFormatPr defaultRowHeight="13.5"/>
  <cols>
    <col min="1" max="1" width="3.625" style="1" customWidth="1"/>
    <col min="2" max="2" width="4.625" style="1" customWidth="1"/>
    <col min="3" max="3" width="23.625" style="1" customWidth="1"/>
    <col min="4" max="4" width="4.625" style="1" customWidth="1"/>
    <col min="5" max="5" width="3.625" style="1" customWidth="1"/>
    <col min="6" max="6" width="16.625" style="1" customWidth="1"/>
    <col min="7" max="7" width="3.625" style="1" customWidth="1"/>
    <col min="8" max="8" width="4.625" style="1" customWidth="1"/>
    <col min="9" max="9" width="3.625" style="1" customWidth="1"/>
    <col min="10" max="10" width="16.625" style="1" customWidth="1"/>
    <col min="11" max="11" width="3.625" style="1" customWidth="1"/>
    <col min="12" max="12" width="11.625" style="1" customWidth="1"/>
    <col min="13" max="16384" width="9" style="1"/>
  </cols>
  <sheetData>
    <row r="1" spans="2:12" ht="21">
      <c r="B1" s="295" t="s">
        <v>267</v>
      </c>
      <c r="C1" s="295"/>
      <c r="D1" s="295"/>
      <c r="E1" s="295"/>
      <c r="F1" s="295"/>
      <c r="G1" s="295"/>
      <c r="H1" s="295"/>
      <c r="I1" s="295"/>
      <c r="J1" s="295"/>
      <c r="K1" s="295"/>
    </row>
    <row r="3" spans="2:12" ht="24.75" customHeight="1">
      <c r="B3" s="291" t="s">
        <v>0</v>
      </c>
      <c r="C3" s="292"/>
      <c r="D3" s="289" t="s">
        <v>1</v>
      </c>
      <c r="E3" s="290"/>
      <c r="F3" s="293" t="s">
        <v>154</v>
      </c>
      <c r="G3" s="294"/>
      <c r="H3" s="289" t="s">
        <v>1</v>
      </c>
      <c r="I3" s="292"/>
      <c r="J3" s="289" t="s">
        <v>268</v>
      </c>
      <c r="K3" s="290"/>
    </row>
    <row r="4" spans="2:12" ht="29.25" customHeight="1">
      <c r="B4" s="13" t="s">
        <v>4</v>
      </c>
      <c r="C4" s="39" t="s">
        <v>22</v>
      </c>
      <c r="D4" s="41"/>
      <c r="E4" s="42" t="s">
        <v>152</v>
      </c>
      <c r="F4" s="43"/>
      <c r="G4" s="44" t="s">
        <v>19</v>
      </c>
      <c r="H4" s="41">
        <f>D4+'交際費7.7'!H4</f>
        <v>9</v>
      </c>
      <c r="I4" s="42" t="s">
        <v>152</v>
      </c>
      <c r="J4" s="45">
        <f>F4+'交際費7.7'!J4</f>
        <v>85000</v>
      </c>
      <c r="K4" s="44" t="s">
        <v>19</v>
      </c>
    </row>
    <row r="5" spans="2:12" ht="29.25" customHeight="1">
      <c r="B5" s="19" t="s">
        <v>3</v>
      </c>
      <c r="C5" s="20" t="s">
        <v>8</v>
      </c>
      <c r="D5" s="46"/>
      <c r="E5" s="47" t="s">
        <v>152</v>
      </c>
      <c r="F5" s="48"/>
      <c r="G5" s="47" t="s">
        <v>19</v>
      </c>
      <c r="H5" s="46">
        <f>D5+'交際費7.7'!H5</f>
        <v>2</v>
      </c>
      <c r="I5" s="47" t="s">
        <v>152</v>
      </c>
      <c r="J5" s="45">
        <f>F5+'交際費7.7'!J5</f>
        <v>23000</v>
      </c>
      <c r="K5" s="47" t="s">
        <v>19</v>
      </c>
    </row>
    <row r="6" spans="2:12" ht="29.25" customHeight="1">
      <c r="B6" s="19" t="s">
        <v>5</v>
      </c>
      <c r="C6" s="20" t="s">
        <v>126</v>
      </c>
      <c r="D6" s="46"/>
      <c r="E6" s="47" t="s">
        <v>152</v>
      </c>
      <c r="F6" s="48"/>
      <c r="G6" s="47" t="s">
        <v>19</v>
      </c>
      <c r="H6" s="46">
        <f>D6+'交際費7.7'!H6</f>
        <v>1</v>
      </c>
      <c r="I6" s="47" t="s">
        <v>152</v>
      </c>
      <c r="J6" s="45">
        <f>F6+'交際費7.7'!J6</f>
        <v>10000</v>
      </c>
      <c r="K6" s="47" t="s">
        <v>19</v>
      </c>
    </row>
    <row r="7" spans="2:12" ht="29.25" customHeight="1">
      <c r="B7" s="19" t="s">
        <v>6</v>
      </c>
      <c r="C7" s="20" t="s">
        <v>9</v>
      </c>
      <c r="D7" s="46"/>
      <c r="E7" s="47" t="s">
        <v>152</v>
      </c>
      <c r="F7" s="48"/>
      <c r="G7" s="47" t="s">
        <v>19</v>
      </c>
      <c r="H7" s="46">
        <f>D7+'交際費7.7'!H7</f>
        <v>10</v>
      </c>
      <c r="I7" s="47" t="s">
        <v>152</v>
      </c>
      <c r="J7" s="45">
        <f>F7+'交際費7.7'!J7</f>
        <v>149000</v>
      </c>
      <c r="K7" s="47" t="s">
        <v>19</v>
      </c>
    </row>
    <row r="8" spans="2:12" ht="29.25" customHeight="1">
      <c r="B8" s="19" t="s">
        <v>7</v>
      </c>
      <c r="C8" s="20" t="s">
        <v>10</v>
      </c>
      <c r="D8" s="46"/>
      <c r="E8" s="47" t="s">
        <v>152</v>
      </c>
      <c r="F8" s="48"/>
      <c r="G8" s="47" t="s">
        <v>19</v>
      </c>
      <c r="H8" s="46">
        <f>D8+'交際費7.7'!H8</f>
        <v>1</v>
      </c>
      <c r="I8" s="47" t="s">
        <v>152</v>
      </c>
      <c r="J8" s="45">
        <f>F8+'交際費7.7'!J8</f>
        <v>10000</v>
      </c>
      <c r="K8" s="47" t="s">
        <v>19</v>
      </c>
    </row>
    <row r="9" spans="2:12" ht="29.25" customHeight="1">
      <c r="B9" s="19" t="s">
        <v>13</v>
      </c>
      <c r="C9" s="20" t="s">
        <v>11</v>
      </c>
      <c r="D9" s="46"/>
      <c r="E9" s="47" t="s">
        <v>152</v>
      </c>
      <c r="F9" s="48"/>
      <c r="G9" s="47" t="s">
        <v>19</v>
      </c>
      <c r="H9" s="46">
        <f>D9+'交際費7.7'!H9</f>
        <v>0</v>
      </c>
      <c r="I9" s="47" t="s">
        <v>152</v>
      </c>
      <c r="J9" s="45">
        <f>F9+'交際費7.7'!J9</f>
        <v>0</v>
      </c>
      <c r="K9" s="47" t="s">
        <v>19</v>
      </c>
    </row>
    <row r="10" spans="2:12" ht="29.25" customHeight="1">
      <c r="B10" s="25" t="s">
        <v>125</v>
      </c>
      <c r="C10" s="26" t="s">
        <v>12</v>
      </c>
      <c r="D10" s="50"/>
      <c r="E10" s="51" t="s">
        <v>152</v>
      </c>
      <c r="F10" s="52"/>
      <c r="G10" s="53" t="s">
        <v>19</v>
      </c>
      <c r="H10" s="46">
        <f>D10+'交際費7.7'!H10</f>
        <v>0</v>
      </c>
      <c r="I10" s="51" t="s">
        <v>152</v>
      </c>
      <c r="J10" s="54">
        <f>F10+'交際費7.7'!J10</f>
        <v>0</v>
      </c>
      <c r="K10" s="53" t="s">
        <v>19</v>
      </c>
    </row>
    <row r="11" spans="2:12" ht="29.25" customHeight="1">
      <c r="B11" s="289" t="s">
        <v>136</v>
      </c>
      <c r="C11" s="292"/>
      <c r="D11" s="55">
        <f>SUM(D4:D10)</f>
        <v>0</v>
      </c>
      <c r="E11" s="56" t="s">
        <v>152</v>
      </c>
      <c r="F11" s="57">
        <f>SUM(F4:F10)</f>
        <v>0</v>
      </c>
      <c r="G11" s="56" t="s">
        <v>19</v>
      </c>
      <c r="H11" s="55">
        <f>SUM(H4:H10)</f>
        <v>23</v>
      </c>
      <c r="I11" s="56" t="s">
        <v>152</v>
      </c>
      <c r="J11" s="58">
        <f>SUM(J4:J10)</f>
        <v>277000</v>
      </c>
      <c r="K11" s="59" t="s">
        <v>19</v>
      </c>
    </row>
    <row r="12" spans="2:12">
      <c r="B12" s="36"/>
      <c r="C12" s="36"/>
    </row>
    <row r="13" spans="2:12" ht="55.5" customHeight="1">
      <c r="B13" s="37" t="s">
        <v>4</v>
      </c>
      <c r="C13" s="40" t="s">
        <v>22</v>
      </c>
      <c r="D13" s="325" t="s">
        <v>139</v>
      </c>
      <c r="E13" s="326"/>
      <c r="F13" s="326"/>
      <c r="G13" s="326"/>
      <c r="H13" s="326"/>
      <c r="I13" s="326"/>
      <c r="J13" s="326"/>
      <c r="K13" s="325" t="s">
        <v>128</v>
      </c>
      <c r="L13" s="327"/>
    </row>
    <row r="14" spans="2:12" ht="55.5" customHeight="1">
      <c r="B14" s="37" t="s">
        <v>3</v>
      </c>
      <c r="C14" s="38" t="s">
        <v>8</v>
      </c>
      <c r="D14" s="325" t="s">
        <v>14</v>
      </c>
      <c r="E14" s="326"/>
      <c r="F14" s="329"/>
      <c r="G14" s="329"/>
      <c r="H14" s="329"/>
      <c r="I14" s="329"/>
      <c r="J14" s="329"/>
      <c r="K14" s="325" t="s">
        <v>129</v>
      </c>
      <c r="L14" s="327"/>
    </row>
    <row r="15" spans="2:12" ht="55.5" customHeight="1">
      <c r="B15" s="37" t="s">
        <v>5</v>
      </c>
      <c r="C15" s="38" t="s">
        <v>126</v>
      </c>
      <c r="D15" s="325" t="s">
        <v>140</v>
      </c>
      <c r="E15" s="326"/>
      <c r="F15" s="329"/>
      <c r="G15" s="329"/>
      <c r="H15" s="329"/>
      <c r="I15" s="329"/>
      <c r="J15" s="329"/>
      <c r="K15" s="325" t="s">
        <v>130</v>
      </c>
      <c r="L15" s="327"/>
    </row>
    <row r="16" spans="2:12" ht="55.5" customHeight="1">
      <c r="B16" s="37" t="s">
        <v>6</v>
      </c>
      <c r="C16" s="38" t="s">
        <v>9</v>
      </c>
      <c r="D16" s="325" t="s">
        <v>15</v>
      </c>
      <c r="E16" s="326"/>
      <c r="F16" s="329"/>
      <c r="G16" s="329"/>
      <c r="H16" s="329"/>
      <c r="I16" s="329"/>
      <c r="J16" s="329"/>
      <c r="K16" s="325" t="s">
        <v>131</v>
      </c>
      <c r="L16" s="328"/>
    </row>
    <row r="17" spans="2:12" ht="55.5" customHeight="1">
      <c r="B17" s="37" t="s">
        <v>7</v>
      </c>
      <c r="C17" s="38" t="s">
        <v>10</v>
      </c>
      <c r="D17" s="325" t="s">
        <v>16</v>
      </c>
      <c r="E17" s="326"/>
      <c r="F17" s="329"/>
      <c r="G17" s="329"/>
      <c r="H17" s="329"/>
      <c r="I17" s="329"/>
      <c r="J17" s="329"/>
      <c r="K17" s="325" t="s">
        <v>132</v>
      </c>
      <c r="L17" s="328"/>
    </row>
    <row r="18" spans="2:12" ht="55.5" customHeight="1">
      <c r="B18" s="37" t="s">
        <v>13</v>
      </c>
      <c r="C18" s="38" t="s">
        <v>11</v>
      </c>
      <c r="D18" s="325" t="s">
        <v>141</v>
      </c>
      <c r="E18" s="326"/>
      <c r="F18" s="329"/>
      <c r="G18" s="329"/>
      <c r="H18" s="329"/>
      <c r="I18" s="329"/>
      <c r="J18" s="329"/>
      <c r="K18" s="325" t="s">
        <v>133</v>
      </c>
      <c r="L18" s="328"/>
    </row>
    <row r="19" spans="2:12" ht="55.5" customHeight="1">
      <c r="B19" s="37" t="s">
        <v>125</v>
      </c>
      <c r="C19" s="38" t="s">
        <v>12</v>
      </c>
      <c r="D19" s="325" t="s">
        <v>142</v>
      </c>
      <c r="E19" s="326"/>
      <c r="F19" s="326"/>
      <c r="G19" s="326"/>
      <c r="H19" s="326"/>
      <c r="I19" s="326"/>
      <c r="J19" s="327"/>
      <c r="K19" s="325" t="s">
        <v>134</v>
      </c>
      <c r="L19" s="328"/>
    </row>
    <row r="20" spans="2:12">
      <c r="B20" s="7"/>
      <c r="C20" s="7"/>
    </row>
  </sheetData>
  <mergeCells count="21">
    <mergeCell ref="D19:J19"/>
    <mergeCell ref="K19:L19"/>
    <mergeCell ref="D16:J16"/>
    <mergeCell ref="K16:L16"/>
    <mergeCell ref="D17:J17"/>
    <mergeCell ref="K17:L17"/>
    <mergeCell ref="D18:J18"/>
    <mergeCell ref="K18:L18"/>
    <mergeCell ref="D15:J15"/>
    <mergeCell ref="K15:L15"/>
    <mergeCell ref="B1:K1"/>
    <mergeCell ref="B3:C3"/>
    <mergeCell ref="D3:E3"/>
    <mergeCell ref="F3:G3"/>
    <mergeCell ref="H3:I3"/>
    <mergeCell ref="J3:K3"/>
    <mergeCell ref="B11:C11"/>
    <mergeCell ref="D13:J13"/>
    <mergeCell ref="K13:L13"/>
    <mergeCell ref="D14:J14"/>
    <mergeCell ref="K14:L14"/>
  </mergeCells>
  <phoneticPr fontId="1"/>
  <pageMargins left="0.39370078740157483" right="0.39370078740157483" top="0.74803149606299213" bottom="0.74803149606299213" header="0.31496062992125984" footer="0.31496062992125984"/>
  <pageSetup paperSize="9" scale="87"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7D019-F4E4-42A8-BD3F-A11BEC7918E9}">
  <sheetPr>
    <pageSetUpPr fitToPage="1"/>
  </sheetPr>
  <dimension ref="B1:L20"/>
  <sheetViews>
    <sheetView zoomScaleNormal="100" workbookViewId="0">
      <selection activeCell="F4" sqref="F4:F9"/>
    </sheetView>
  </sheetViews>
  <sheetFormatPr defaultRowHeight="13.5"/>
  <cols>
    <col min="1" max="1" width="3.625" style="1" customWidth="1"/>
    <col min="2" max="2" width="4.625" style="1" customWidth="1"/>
    <col min="3" max="3" width="23.625" style="1" customWidth="1"/>
    <col min="4" max="4" width="4.625" style="1" customWidth="1"/>
    <col min="5" max="5" width="3.625" style="1" customWidth="1"/>
    <col min="6" max="6" width="16.625" style="1" customWidth="1"/>
    <col min="7" max="7" width="3.625" style="1" customWidth="1"/>
    <col min="8" max="8" width="4.625" style="1" customWidth="1"/>
    <col min="9" max="9" width="3.625" style="1" customWidth="1"/>
    <col min="10" max="10" width="16.625" style="1" customWidth="1"/>
    <col min="11" max="11" width="3.625" style="1" customWidth="1"/>
    <col min="12" max="12" width="11.625" style="1" customWidth="1"/>
    <col min="13" max="16384" width="9" style="1"/>
  </cols>
  <sheetData>
    <row r="1" spans="2:12" ht="21">
      <c r="B1" s="295" t="s">
        <v>267</v>
      </c>
      <c r="C1" s="295"/>
      <c r="D1" s="295"/>
      <c r="E1" s="295"/>
      <c r="F1" s="295"/>
      <c r="G1" s="295"/>
      <c r="H1" s="295"/>
      <c r="I1" s="295"/>
      <c r="J1" s="295"/>
      <c r="K1" s="295"/>
    </row>
    <row r="3" spans="2:12" ht="24.75" customHeight="1">
      <c r="B3" s="291" t="s">
        <v>0</v>
      </c>
      <c r="C3" s="292"/>
      <c r="D3" s="289" t="s">
        <v>1</v>
      </c>
      <c r="E3" s="290"/>
      <c r="F3" s="293" t="s">
        <v>156</v>
      </c>
      <c r="G3" s="294"/>
      <c r="H3" s="289" t="s">
        <v>1</v>
      </c>
      <c r="I3" s="292"/>
      <c r="J3" s="289" t="s">
        <v>268</v>
      </c>
      <c r="K3" s="290"/>
    </row>
    <row r="4" spans="2:12" ht="29.25" customHeight="1">
      <c r="B4" s="13" t="s">
        <v>4</v>
      </c>
      <c r="C4" s="39" t="s">
        <v>22</v>
      </c>
      <c r="D4" s="41"/>
      <c r="E4" s="42" t="s">
        <v>152</v>
      </c>
      <c r="F4" s="43"/>
      <c r="G4" s="44" t="s">
        <v>19</v>
      </c>
      <c r="H4" s="41">
        <f>D4+'交際費7.8'!H4</f>
        <v>9</v>
      </c>
      <c r="I4" s="42" t="s">
        <v>152</v>
      </c>
      <c r="J4" s="45">
        <f>F4+'交際費7.8'!J4</f>
        <v>85000</v>
      </c>
      <c r="K4" s="44" t="s">
        <v>19</v>
      </c>
    </row>
    <row r="5" spans="2:12" ht="29.25" customHeight="1">
      <c r="B5" s="19" t="s">
        <v>3</v>
      </c>
      <c r="C5" s="20" t="s">
        <v>8</v>
      </c>
      <c r="D5" s="46"/>
      <c r="E5" s="47" t="s">
        <v>152</v>
      </c>
      <c r="F5" s="48"/>
      <c r="G5" s="47" t="s">
        <v>19</v>
      </c>
      <c r="H5" s="46">
        <f>D5+'交際費7.8'!H5</f>
        <v>2</v>
      </c>
      <c r="I5" s="47" t="s">
        <v>152</v>
      </c>
      <c r="J5" s="45">
        <f>F5+'交際費7.8'!J5</f>
        <v>23000</v>
      </c>
      <c r="K5" s="47" t="s">
        <v>19</v>
      </c>
    </row>
    <row r="6" spans="2:12" ht="29.25" customHeight="1">
      <c r="B6" s="19" t="s">
        <v>5</v>
      </c>
      <c r="C6" s="20" t="s">
        <v>126</v>
      </c>
      <c r="D6" s="46"/>
      <c r="E6" s="47" t="s">
        <v>152</v>
      </c>
      <c r="F6" s="48"/>
      <c r="G6" s="47" t="s">
        <v>19</v>
      </c>
      <c r="H6" s="46">
        <f>D6+'交際費7.8'!H6</f>
        <v>1</v>
      </c>
      <c r="I6" s="47" t="s">
        <v>152</v>
      </c>
      <c r="J6" s="45">
        <f>F6+'交際費7.8'!J6</f>
        <v>10000</v>
      </c>
      <c r="K6" s="47" t="s">
        <v>19</v>
      </c>
    </row>
    <row r="7" spans="2:12" ht="29.25" customHeight="1">
      <c r="B7" s="19" t="s">
        <v>6</v>
      </c>
      <c r="C7" s="20" t="s">
        <v>9</v>
      </c>
      <c r="D7" s="46"/>
      <c r="E7" s="47" t="s">
        <v>152</v>
      </c>
      <c r="F7" s="48"/>
      <c r="G7" s="47" t="s">
        <v>19</v>
      </c>
      <c r="H7" s="46">
        <f>D7+'交際費7.8'!H7</f>
        <v>10</v>
      </c>
      <c r="I7" s="47" t="s">
        <v>152</v>
      </c>
      <c r="J7" s="45">
        <f>F7+'交際費7.8'!J7</f>
        <v>149000</v>
      </c>
      <c r="K7" s="47" t="s">
        <v>19</v>
      </c>
    </row>
    <row r="8" spans="2:12" ht="29.25" customHeight="1">
      <c r="B8" s="19" t="s">
        <v>7</v>
      </c>
      <c r="C8" s="20" t="s">
        <v>10</v>
      </c>
      <c r="D8" s="46"/>
      <c r="E8" s="47" t="s">
        <v>152</v>
      </c>
      <c r="F8" s="48"/>
      <c r="G8" s="47" t="s">
        <v>19</v>
      </c>
      <c r="H8" s="46">
        <f>D8+'交際費7.8'!H8</f>
        <v>1</v>
      </c>
      <c r="I8" s="47" t="s">
        <v>152</v>
      </c>
      <c r="J8" s="49">
        <f>F8+'交際費7.8'!J8</f>
        <v>10000</v>
      </c>
      <c r="K8" s="47" t="s">
        <v>19</v>
      </c>
    </row>
    <row r="9" spans="2:12" ht="29.25" customHeight="1">
      <c r="B9" s="19" t="s">
        <v>13</v>
      </c>
      <c r="C9" s="20" t="s">
        <v>11</v>
      </c>
      <c r="D9" s="46"/>
      <c r="E9" s="47" t="s">
        <v>152</v>
      </c>
      <c r="F9" s="48"/>
      <c r="G9" s="47" t="s">
        <v>19</v>
      </c>
      <c r="H9" s="46">
        <f>D9+'交際費7.8'!H9</f>
        <v>0</v>
      </c>
      <c r="I9" s="47" t="s">
        <v>152</v>
      </c>
      <c r="J9" s="49">
        <f>F9+'交際費7.8'!J9</f>
        <v>0</v>
      </c>
      <c r="K9" s="47" t="s">
        <v>19</v>
      </c>
    </row>
    <row r="10" spans="2:12" ht="29.25" customHeight="1">
      <c r="B10" s="25" t="s">
        <v>125</v>
      </c>
      <c r="C10" s="26" t="s">
        <v>12</v>
      </c>
      <c r="D10" s="50"/>
      <c r="E10" s="51" t="s">
        <v>152</v>
      </c>
      <c r="F10" s="52"/>
      <c r="G10" s="53" t="s">
        <v>19</v>
      </c>
      <c r="H10" s="46">
        <f>D10+'交際費7.8'!H10</f>
        <v>0</v>
      </c>
      <c r="I10" s="51" t="s">
        <v>152</v>
      </c>
      <c r="J10" s="54">
        <f>F10+'交際費7.8'!J10</f>
        <v>0</v>
      </c>
      <c r="K10" s="53" t="s">
        <v>19</v>
      </c>
    </row>
    <row r="11" spans="2:12" ht="29.25" customHeight="1">
      <c r="B11" s="289" t="s">
        <v>136</v>
      </c>
      <c r="C11" s="292"/>
      <c r="D11" s="55">
        <f>SUM(D4:D10)</f>
        <v>0</v>
      </c>
      <c r="E11" s="56" t="s">
        <v>152</v>
      </c>
      <c r="F11" s="104">
        <f>SUM(F4:F10)</f>
        <v>0</v>
      </c>
      <c r="G11" s="56" t="s">
        <v>19</v>
      </c>
      <c r="H11" s="55">
        <f>SUM(H4:H10)</f>
        <v>23</v>
      </c>
      <c r="I11" s="56" t="s">
        <v>152</v>
      </c>
      <c r="J11" s="58">
        <f>SUM(J4:J10)</f>
        <v>277000</v>
      </c>
      <c r="K11" s="59" t="s">
        <v>19</v>
      </c>
    </row>
    <row r="12" spans="2:12">
      <c r="B12" s="36"/>
      <c r="C12" s="36"/>
    </row>
    <row r="13" spans="2:12" ht="55.5" customHeight="1">
      <c r="B13" s="37" t="s">
        <v>4</v>
      </c>
      <c r="C13" s="40" t="s">
        <v>22</v>
      </c>
      <c r="D13" s="325" t="s">
        <v>139</v>
      </c>
      <c r="E13" s="326"/>
      <c r="F13" s="326"/>
      <c r="G13" s="326"/>
      <c r="H13" s="326"/>
      <c r="I13" s="326"/>
      <c r="J13" s="326"/>
      <c r="K13" s="325" t="s">
        <v>128</v>
      </c>
      <c r="L13" s="327"/>
    </row>
    <row r="14" spans="2:12" ht="55.5" customHeight="1">
      <c r="B14" s="37" t="s">
        <v>3</v>
      </c>
      <c r="C14" s="38" t="s">
        <v>8</v>
      </c>
      <c r="D14" s="325" t="s">
        <v>14</v>
      </c>
      <c r="E14" s="326"/>
      <c r="F14" s="329"/>
      <c r="G14" s="329"/>
      <c r="H14" s="329"/>
      <c r="I14" s="329"/>
      <c r="J14" s="329"/>
      <c r="K14" s="325" t="s">
        <v>129</v>
      </c>
      <c r="L14" s="327"/>
    </row>
    <row r="15" spans="2:12" ht="55.5" customHeight="1">
      <c r="B15" s="37" t="s">
        <v>5</v>
      </c>
      <c r="C15" s="38" t="s">
        <v>126</v>
      </c>
      <c r="D15" s="325" t="s">
        <v>140</v>
      </c>
      <c r="E15" s="326"/>
      <c r="F15" s="329"/>
      <c r="G15" s="329"/>
      <c r="H15" s="329"/>
      <c r="I15" s="329"/>
      <c r="J15" s="329"/>
      <c r="K15" s="325" t="s">
        <v>130</v>
      </c>
      <c r="L15" s="327"/>
    </row>
    <row r="16" spans="2:12" ht="55.5" customHeight="1">
      <c r="B16" s="37" t="s">
        <v>6</v>
      </c>
      <c r="C16" s="38" t="s">
        <v>9</v>
      </c>
      <c r="D16" s="325" t="s">
        <v>15</v>
      </c>
      <c r="E16" s="326"/>
      <c r="F16" s="329"/>
      <c r="G16" s="329"/>
      <c r="H16" s="329"/>
      <c r="I16" s="329"/>
      <c r="J16" s="329"/>
      <c r="K16" s="325" t="s">
        <v>131</v>
      </c>
      <c r="L16" s="328"/>
    </row>
    <row r="17" spans="2:12" ht="55.5" customHeight="1">
      <c r="B17" s="37" t="s">
        <v>7</v>
      </c>
      <c r="C17" s="38" t="s">
        <v>10</v>
      </c>
      <c r="D17" s="325" t="s">
        <v>16</v>
      </c>
      <c r="E17" s="326"/>
      <c r="F17" s="329"/>
      <c r="G17" s="329"/>
      <c r="H17" s="329"/>
      <c r="I17" s="329"/>
      <c r="J17" s="329"/>
      <c r="K17" s="325" t="s">
        <v>132</v>
      </c>
      <c r="L17" s="328"/>
    </row>
    <row r="18" spans="2:12" ht="55.5" customHeight="1">
      <c r="B18" s="37" t="s">
        <v>13</v>
      </c>
      <c r="C18" s="38" t="s">
        <v>11</v>
      </c>
      <c r="D18" s="325" t="s">
        <v>141</v>
      </c>
      <c r="E18" s="326"/>
      <c r="F18" s="329"/>
      <c r="G18" s="329"/>
      <c r="H18" s="329"/>
      <c r="I18" s="329"/>
      <c r="J18" s="329"/>
      <c r="K18" s="325" t="s">
        <v>133</v>
      </c>
      <c r="L18" s="328"/>
    </row>
    <row r="19" spans="2:12" ht="55.5" customHeight="1">
      <c r="B19" s="37" t="s">
        <v>125</v>
      </c>
      <c r="C19" s="38" t="s">
        <v>12</v>
      </c>
      <c r="D19" s="325" t="s">
        <v>142</v>
      </c>
      <c r="E19" s="326"/>
      <c r="F19" s="326"/>
      <c r="G19" s="326"/>
      <c r="H19" s="326"/>
      <c r="I19" s="326"/>
      <c r="J19" s="327"/>
      <c r="K19" s="325" t="s">
        <v>134</v>
      </c>
      <c r="L19" s="328"/>
    </row>
    <row r="20" spans="2:12">
      <c r="B20" s="7"/>
      <c r="C20" s="7"/>
    </row>
  </sheetData>
  <mergeCells count="21">
    <mergeCell ref="D19:J19"/>
    <mergeCell ref="K19:L19"/>
    <mergeCell ref="D16:J16"/>
    <mergeCell ref="K16:L16"/>
    <mergeCell ref="D17:J17"/>
    <mergeCell ref="K17:L17"/>
    <mergeCell ref="D18:J18"/>
    <mergeCell ref="K18:L18"/>
    <mergeCell ref="D15:J15"/>
    <mergeCell ref="K15:L15"/>
    <mergeCell ref="B1:K1"/>
    <mergeCell ref="B3:C3"/>
    <mergeCell ref="D3:E3"/>
    <mergeCell ref="F3:G3"/>
    <mergeCell ref="H3:I3"/>
    <mergeCell ref="J3:K3"/>
    <mergeCell ref="B11:C11"/>
    <mergeCell ref="D13:J13"/>
    <mergeCell ref="K13:L13"/>
    <mergeCell ref="D14:J14"/>
    <mergeCell ref="K14:L14"/>
  </mergeCells>
  <phoneticPr fontId="1"/>
  <pageMargins left="0.39370078740157483" right="0.39370078740157483" top="0.74803149606299213" bottom="0.74803149606299213" header="0.31496062992125984" footer="0.31496062992125984"/>
  <pageSetup paperSize="9" scale="8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17</vt:i4>
      </vt:variant>
    </vt:vector>
  </HeadingPairs>
  <TitlesOfParts>
    <vt:vector size="17" baseType="lpstr">
      <vt:lpstr>交際費様式</vt:lpstr>
      <vt:lpstr>交際費計 (項目贈) (R)✕</vt:lpstr>
      <vt:lpstr>交際費計 (項目贈) (R7)</vt:lpstr>
      <vt:lpstr>交際費7.4</vt:lpstr>
      <vt:lpstr>交際費7.5</vt:lpstr>
      <vt:lpstr>交際費7.6</vt:lpstr>
      <vt:lpstr>交際費7.7</vt:lpstr>
      <vt:lpstr>交際費7.8</vt:lpstr>
      <vt:lpstr>交際費7.9</vt:lpstr>
      <vt:lpstr>交際費7.10</vt:lpstr>
      <vt:lpstr>交際費7.11</vt:lpstr>
      <vt:lpstr>交際費7.12</vt:lpstr>
      <vt:lpstr>交際費8.1</vt:lpstr>
      <vt:lpstr>交際費8.2</vt:lpstr>
      <vt:lpstr>交際費8.3</vt:lpstr>
      <vt:lpstr>内訳R7</vt:lpstr>
      <vt:lpstr>交際費内訳</vt:lpstr>
    </vt:vector>
  </TitlesOfParts>
  <Company>川北町役場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竹田　千鶴</cp:lastModifiedBy>
  <cp:lastPrinted>2025-06-03T00:45:13Z</cp:lastPrinted>
  <dcterms:created xsi:type="dcterms:W3CDTF">2019-12-18T05:26:56Z</dcterms:created>
  <dcterms:modified xsi:type="dcterms:W3CDTF">2025-06-03T08:10:51Z</dcterms:modified>
</cp:coreProperties>
</file>