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D:\017_農業集落排水事業関係\メール\R3\【公営企業】総務課20220107122133_Fw 【126〆】公営企業に係る経営比較分析表（R2年度決算）の分析等について（依頼）\files\"/>
    </mc:Choice>
  </mc:AlternateContent>
  <xr:revisionPtr revIDLastSave="0" documentId="13_ncr:1_{3D83BB46-6742-49D4-A215-3D083F95037E}" xr6:coauthVersionLast="36" xr6:coauthVersionMax="36" xr10:uidLastSave="{00000000-0000-0000-0000-000000000000}"/>
  <workbookProtection workbookAlgorithmName="SHA-512" workbookHashValue="vEnY6UNYh+ilwSt2CTZZWYXYL+KJWxuuZM121Aa2E6FfWvUfx7Kv0VQO/jYFO6NomdiZllI9sPTVw2ms58KxUA==" workbookSaltValue="WrzeK6GFlhtuRq5m49YNo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B10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<sst xmlns="http://schemas.openxmlformats.org/spreadsheetml/2006/main" count="236" uniqueCount="120">
  <si>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</si>
  <si>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</si>
  <si>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</si>
  <si>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</si>
  <si>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</si>
  <si>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</si>
  <si>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</si>
  <si>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</si>
  <si>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</si>
  <si>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</si>
  <si>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</si>
  <si>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</si>
  <si>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</si>
  <si>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</si>
  <si>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</si>
  <si>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</si>
  <si>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</si>
  <si>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</si>
  <si>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</si>
  <si>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</si>
  <si>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</si>
  <si>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</si>
  <si>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</si>
  <si>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</si>
  <si>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</si>
  <si>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</si>
  <si>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</si>
  <si>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</si>
  <si>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</si>
  <si>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</si>
  <si>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</si>
  <si>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</si>
  <si>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</si>
  <si>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</si>
  <si>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</si>
  <si>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</si>
  <si>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</si>
  <si>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</si>
  <si>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</si>
  <si>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</si>
  <si>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</si>
  <si>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</si>
  <si>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</si>
  <si>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</si>
  <si>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</si>
  <si>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</si>
  <si>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</si>
  <si>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</si>
  <si>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</si>
  <si>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</si>
  <si>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</si>
  <si>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</si>
  <si>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</si>
  <si>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</si>
  <si>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</si>
  <si>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</si>
  <si>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</si>
  <si>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</si>
  <si>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</si>
  <si>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</si>
  <si>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</si>
  <si>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</si>
  <si>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</si>
  <si>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</si>
  <si>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</si>
  <si>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</si>
  <si>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</si>
  <si>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</si>
  <si>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</si>
  <si>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</si>
  <si>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</si>
  <si>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</si>
  <si>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</si>
  <si>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</si>
  <si>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</si>
  <si>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</si>
  <si>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</si>
  <si>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</si>
  <si>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</si>
  <si>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</si>
  <si>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</si>
  <si>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</si>
  <si>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</si>
  <si>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</si>
  <si>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</si>
  <si>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</si>
  <si>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</si>
  <si>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</si>
  <si>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</si>
  <si>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</si>
  <si>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</si>
  <si>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</si>
  <si>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</si>
  <si>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</si>
  <si>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</si>
  <si>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</si>
  <si>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</si>
  <si>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</si>
  <si>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</si>
  <si>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</si>
  <si>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</si>
  <si>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</si>
  <si>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</si>
  <si>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</si>
  <si>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</si>
  <si>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</si>
  <si>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</si>
  <si>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</si>
  <si>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</si>
  <si>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</si>
  <si>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</si>
  <si>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</si>
  <si>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</si>
  <si>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</si>
  <si>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</si>
  <si>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</si>
  <si>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</si>
  <si>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</si>
  <si>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</si>
  <si>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下水道使用料の改定については、見直しを検討しているが、将来にわたる施設の更新を織り込んで策定した計画に基づき、判断する。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89" eb="91">
      <t>カイテイ</t>
    </rPh>
    <rPh sb="97" eb="99">
      <t>ミナオ</t>
    </rPh>
    <rPh sb="101" eb="103">
      <t>ケントウ</t>
    </rPh>
    <rPh sb="109" eb="111">
      <t>ショウライ</t>
    </rPh>
    <rPh sb="115" eb="117">
      <t>シセツ</t>
    </rPh>
    <rPh sb="118" eb="120">
      <t>コウシン</t>
    </rPh>
    <rPh sb="121" eb="122">
      <t>オ</t>
    </rPh>
    <rPh sb="123" eb="124">
      <t>コ</t>
    </rPh>
    <rPh sb="126" eb="128">
      <t>サクテイ</t>
    </rPh>
    <rPh sb="130" eb="132">
      <t>ケイカク</t>
    </rPh>
    <rPh sb="133" eb="134">
      <t>モト</t>
    </rPh>
    <rPh sb="137" eb="139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</si>
</sst>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9-4A3D-BE3E-5179E4D7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0.44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9-4A3D-BE3E-5179E4D7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83.94</c:v>
                </c:pt>
                <c:pt idx="1">
                  <c:v>87.67</c:v>
                </c:pt>
                <c:pt idx="2">
                  <c:v>82.19</c:v>
                </c:pt>
                <c:pt idx="3">
                  <c:v>82.78</c:v>
                </c:pt>
                <c:pt idx="4">
                  <c:v>87.83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289-879E-980F1D3D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</c:v>
                </c:pt>
                <c:pt idx="1">
                  <c:v>56.01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D-4289-879E-980F1D3D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8-4274-98EB-74E96783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89.77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4274-98EB-74E96783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60.77</c:v>
                </c:pt>
                <c:pt idx="2">
                  <c:v>65.400000000000006</c:v>
                </c:pt>
                <c:pt idx="3">
                  <c:v>90.35</c:v>
                </c:pt>
                <c:pt idx="4">
                  <c:v>81.680000000000007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4-4998-84A5-216926E2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4-4998-84A5-216926E2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6-4B0B-9A6D-6F931572E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6-4B0B-9A6D-6F931572E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E-4A78-BCF0-53E6BE69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E-4A78-BCF0-53E6BE699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2-4C16-96AB-02E1BF5B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2-4C16-96AB-02E1BF5B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0-4F4F-ADD0-29DF14B1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0-4F4F-ADD0-29DF14B1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928.97</c:v>
                </c:pt>
                <c:pt idx="1">
                  <c:v>785.26</c:v>
                </c:pt>
                <c:pt idx="2">
                  <c:v>659.42</c:v>
                </c:pt>
                <c:pt idx="3">
                  <c:v>573.80999999999995</c:v>
                </c:pt>
                <c:pt idx="4">
                  <c:v>506.94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A37-B12E-49812512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685.34</c:v>
                </c:pt>
                <c:pt idx="1">
                  <c:v>684.74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0-4A37-B12E-49812512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46.49</c:v>
                </c:pt>
                <c:pt idx="1">
                  <c:v>50.72</c:v>
                </c:pt>
                <c:pt idx="2">
                  <c:v>53.69</c:v>
                </c:pt>
                <c:pt idx="3">
                  <c:v>54.03</c:v>
                </c:pt>
                <c:pt idx="4">
                  <c:v>54.05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7-486C-8990-0228FB39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65.33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7-486C-8990-0228FB39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169.42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142.19999999999999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6-4744-83D2-6F83148D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246.66</c:v>
                </c:pt>
                <c:pt idx="1">
                  <c:v>227.43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6-4744-83D2-6F83148D6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I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川北町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6167</v>
      </c>
      <c r="AM8" s="69"/>
      <c r="AN8" s="69"/>
      <c r="AO8" s="69"/>
      <c r="AP8" s="69"/>
      <c r="AQ8" s="69"/>
      <c r="AR8" s="69"/>
      <c r="AS8" s="69"/>
      <c r="AT8" s="68">
        <f>データ!T6</f>
        <v>14.64</v>
      </c>
      <c r="AU8" s="68"/>
      <c r="AV8" s="68"/>
      <c r="AW8" s="68"/>
      <c r="AX8" s="68"/>
      <c r="AY8" s="68"/>
      <c r="AZ8" s="68"/>
      <c r="BA8" s="68"/>
      <c r="BB8" s="68">
        <f>データ!U6</f>
        <v>421.24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100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2000</v>
      </c>
      <c r="AE10" s="69"/>
      <c r="AF10" s="69"/>
      <c r="AG10" s="69"/>
      <c r="AH10" s="69"/>
      <c r="AI10" s="69"/>
      <c r="AJ10" s="69"/>
      <c r="AK10" s="2"/>
      <c r="AL10" s="69">
        <f>データ!V6</f>
        <v>6155</v>
      </c>
      <c r="AM10" s="69"/>
      <c r="AN10" s="69"/>
      <c r="AO10" s="69"/>
      <c r="AP10" s="69"/>
      <c r="AQ10" s="69"/>
      <c r="AR10" s="69"/>
      <c r="AS10" s="69"/>
      <c r="AT10" s="68">
        <f>データ!W6</f>
        <v>1.22</v>
      </c>
      <c r="AU10" s="68"/>
      <c r="AV10" s="68"/>
      <c r="AW10" s="68"/>
      <c r="AX10" s="68"/>
      <c r="AY10" s="68"/>
      <c r="AZ10" s="68"/>
      <c r="BA10" s="68"/>
      <c r="BB10" s="68">
        <f>データ!X6</f>
        <v>5045.08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44</v>
      </c>
      <c r="O86" s="26" t="str">
        <f>データ!EO6</f>
        <v>【0.16】</v>
      </c>
    </row>
  </sheetData>
  <sheetProtection algorithmName="SHA-512" hashValue="4UaylOyqhVRS0cYTDAvYqsstajzZaMiRDHT+tohwt4vTpEyAsq9wQc4VY9lAh2pYQR3qQcfarAuHBg6kGrs+QQ==" saltValue="XmbOkdsjux4ZOo2TvO1Ke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173240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川北町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2000</v>
      </c>
      <c r="S6" s="34">
        <f t="shared" si="3"/>
        <v>6167</v>
      </c>
      <c r="T6" s="34">
        <f t="shared" si="3"/>
        <v>14.64</v>
      </c>
      <c r="U6" s="34">
        <f t="shared" si="3"/>
        <v>421.24</v>
      </c>
      <c r="V6" s="34">
        <f t="shared" si="3"/>
        <v>6155</v>
      </c>
      <c r="W6" s="34">
        <f t="shared" si="3"/>
        <v>1.22</v>
      </c>
      <c r="X6" s="34">
        <f t="shared" si="3"/>
        <v>5045.08</v>
      </c>
      <c r="Y6" s="35">
        <f>IF(Y7="",NA(),Y7)</f>
        <v>54.44</v>
      </c>
      <c r="Z6" s="35">
        <f t="shared" ref="Z6:AH6" si="4">IF(Z7="",NA(),Z7)</f>
        <v>60.77</v>
      </c>
      <c r="AA6" s="35">
        <f t="shared" si="4"/>
        <v>65.400000000000006</v>
      </c>
      <c r="AB6" s="35">
        <f t="shared" si="4"/>
        <v>90.35</v>
      </c>
      <c r="AC6" s="35">
        <f t="shared" si="4"/>
        <v>81.680000000000007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928.97</v>
      </c>
      <c r="BG6" s="35">
        <f t="shared" ref="BG6:BO6" si="7">IF(BG7="",NA(),BG7)</f>
        <v>785.26</v>
      </c>
      <c r="BH6" s="35">
        <f t="shared" si="7"/>
        <v>659.42</v>
      </c>
      <c r="BI6" s="35">
        <f t="shared" si="7"/>
        <v>573.80999999999995</v>
      </c>
      <c r="BJ6" s="35">
        <f t="shared" si="7"/>
        <v>506.94</v>
      </c>
      <c r="BK6" s="35">
        <f t="shared" si="7"/>
        <v>685.34</v>
      </c>
      <c r="BL6" s="35">
        <f t="shared" si="7"/>
        <v>684.74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46.49</v>
      </c>
      <c r="BR6" s="35">
        <f t="shared" ref="BR6:BZ6" si="8">IF(BR7="",NA(),BR7)</f>
        <v>50.72</v>
      </c>
      <c r="BS6" s="35">
        <f t="shared" si="8"/>
        <v>53.69</v>
      </c>
      <c r="BT6" s="35">
        <f t="shared" si="8"/>
        <v>54.03</v>
      </c>
      <c r="BU6" s="35">
        <f t="shared" si="8"/>
        <v>54.05</v>
      </c>
      <c r="BV6" s="35">
        <f t="shared" si="8"/>
        <v>59.83</v>
      </c>
      <c r="BW6" s="35">
        <f t="shared" si="8"/>
        <v>65.33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169.42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142.19999999999999</v>
      </c>
      <c r="CG6" s="35">
        <f t="shared" si="9"/>
        <v>246.66</v>
      </c>
      <c r="CH6" s="35">
        <f t="shared" si="9"/>
        <v>227.43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83.94</v>
      </c>
      <c r="CN6" s="35">
        <f t="shared" ref="CN6:CV6" si="10">IF(CN7="",NA(),CN7)</f>
        <v>87.67</v>
      </c>
      <c r="CO6" s="35">
        <f t="shared" si="10"/>
        <v>82.19</v>
      </c>
      <c r="CP6" s="35">
        <f t="shared" si="10"/>
        <v>82.78</v>
      </c>
      <c r="CQ6" s="35">
        <f t="shared" si="10"/>
        <v>87.83</v>
      </c>
      <c r="CR6" s="35">
        <f t="shared" si="10"/>
        <v>56</v>
      </c>
      <c r="CS6" s="35">
        <f t="shared" si="10"/>
        <v>56.01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89.51</v>
      </c>
      <c r="DD6" s="35">
        <f t="shared" si="11"/>
        <v>89.77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0.44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173240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100</v>
      </c>
      <c r="Q7" s="38">
        <v>100</v>
      </c>
      <c r="R7" s="38">
        <v>2000</v>
      </c>
      <c r="S7" s="38">
        <v>6167</v>
      </c>
      <c r="T7" s="38">
        <v>14.64</v>
      </c>
      <c r="U7" s="38">
        <v>421.24</v>
      </c>
      <c r="V7" s="38">
        <v>6155</v>
      </c>
      <c r="W7" s="38">
        <v>1.22</v>
      </c>
      <c r="X7" s="38">
        <v>5045.08</v>
      </c>
      <c r="Y7" s="38">
        <v>54.44</v>
      </c>
      <c r="Z7" s="38">
        <v>60.77</v>
      </c>
      <c r="AA7" s="38">
        <v>65.400000000000006</v>
      </c>
      <c r="AB7" s="38">
        <v>90.35</v>
      </c>
      <c r="AC7" s="38">
        <v>81.680000000000007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928.97</v>
      </c>
      <c r="BG7" s="38">
        <v>785.26</v>
      </c>
      <c r="BH7" s="38">
        <v>659.42</v>
      </c>
      <c r="BI7" s="38">
        <v>573.80999999999995</v>
      </c>
      <c r="BJ7" s="38">
        <v>506.94</v>
      </c>
      <c r="BK7" s="38">
        <v>685.34</v>
      </c>
      <c r="BL7" s="38">
        <v>684.74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46.49</v>
      </c>
      <c r="BR7" s="38">
        <v>50.72</v>
      </c>
      <c r="BS7" s="38">
        <v>53.69</v>
      </c>
      <c r="BT7" s="38">
        <v>54.03</v>
      </c>
      <c r="BU7" s="38">
        <v>54.05</v>
      </c>
      <c r="BV7" s="38">
        <v>59.83</v>
      </c>
      <c r="BW7" s="38">
        <v>65.33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169.42</v>
      </c>
      <c r="CC7" s="38">
        <v>150</v>
      </c>
      <c r="CD7" s="38">
        <v>150</v>
      </c>
      <c r="CE7" s="38">
        <v>150</v>
      </c>
      <c r="CF7" s="38">
        <v>142.19999999999999</v>
      </c>
      <c r="CG7" s="38">
        <v>246.66</v>
      </c>
      <c r="CH7" s="38">
        <v>227.43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83.94</v>
      </c>
      <c r="CN7" s="38">
        <v>87.67</v>
      </c>
      <c r="CO7" s="38">
        <v>82.19</v>
      </c>
      <c r="CP7" s="38">
        <v>82.78</v>
      </c>
      <c r="CQ7" s="38">
        <v>87.83</v>
      </c>
      <c r="CR7" s="38">
        <v>56</v>
      </c>
      <c r="CS7" s="38">
        <v>56.01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89.51</v>
      </c>
      <c r="DD7" s="38">
        <v>89.77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0.44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2021-12-03T07:57:51Z</dcterms:created>
  <dcterms:modified xsi:type="dcterms:W3CDTF">2022-01-17T07:56:30Z</dcterms:modified>
  <cp:category/>
</cp:coreProperties>
</file>