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kuun\Desktop\リムーバブルディスクデータ\財政関係\財政状況等資料集\平成27年度決算\"/>
    </mc:Choice>
  </mc:AlternateContent>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AU88" i="11" l="1"/>
  <c r="AP88" i="11"/>
  <c r="AF88" i="11"/>
  <c r="AU63" i="11"/>
  <c r="AP63" i="11"/>
  <c r="AP23" i="11"/>
  <c r="AA23" i="11"/>
  <c r="V23" i="11"/>
  <c r="Q2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<sst xmlns="http://schemas.openxmlformats.org/spreadsheetml/2006/main" count="1107" uniqueCount="556">
  <si>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</si>
  <si>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</si>
  <si>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</si>
  <si>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</si>
  <si>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</si>
  <si>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</si>
  <si>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</si>
  <si>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</si>
  <si>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</si>
  <si>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</si>
  <si>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</si>
  <si>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</si>
  <si>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</si>
  <si>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</si>
  <si>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</si>
  <si>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</si>
  <si>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</si>
  <si>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</si>
  <si>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</si>
  <si>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</si>
  <si>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</si>
  <si>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</si>
  <si>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</si>
  <si>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</si>
  <si>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</si>
  <si>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</si>
  <si>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</si>
  <si>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</si>
  <si>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</si>
  <si>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</si>
  <si>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</si>
  <si>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</si>
  <si>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</si>
  <si>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</si>
  <si>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</si>
  <si>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</si>
  <si>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</si>
  <si>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</si>
  <si>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</si>
  <si>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</si>
  <si>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</si>
  <si>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</si>
  <si>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</si>
  <si>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</si>
  <si>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</si>
  <si>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</si>
  <si>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</si>
  <si>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</si>
  <si>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</si>
  <si>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</si>
  <si>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</si>
  <si>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</si>
  <si>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</si>
  <si>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</si>
  <si>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</si>
  <si>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</si>
  <si>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</si>
  <si>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</si>
  <si>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</si>
  <si>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</si>
  <si>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</si>
  <si>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</si>
  <si>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</si>
  <si>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</si>
  <si>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</si>
  <si>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</si>
  <si>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</si>
  <si>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</si>
  <si>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</si>
  <si>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</si>
  <si>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</si>
  <si>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</si>
  <si>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</si>
  <si>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</si>
  <si>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</si>
  <si>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</si>
  <si>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</si>
  <si>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</si>
  <si>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</si>
  <si>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</si>
  <si>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</si>
  <si>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</si>
  <si>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</si>
  <si>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</si>
  <si>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</si>
  <si>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</si>
  <si>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</si>
  <si>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</si>
  <si>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</si>
  <si>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</si>
  <si>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</si>
  <si>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</si>
  <si>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</si>
  <si>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</si>
  <si>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</si>
  <si>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</si>
  <si>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</si>
  <si>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</si>
  <si>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</si>
  <si>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</si>
  <si>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</si>
  <si>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</si>
  <si>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</si>
  <si>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</si>
  <si>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</si>
  <si>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</si>
  <si>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</si>
  <si>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</si>
  <si>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</si>
  <si>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</si>
  <si>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</si>
  <si>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</si>
  <si>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</si>
  <si>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</si>
  <si>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</si>
  <si>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</si>
  <si>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</si>
  <si>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</si>
  <si>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</si>
  <si>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</si>
  <si>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</si>
  <si>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</si>
  <si>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</si>
  <si>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</si>
  <si>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</si>
  <si>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</si>
  <si>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</si>
  <si>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</si>
  <si>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</si>
  <si>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</si>
  <si>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</si>
  <si>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</si>
  <si>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</si>
  <si>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</si>
  <si>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</si>
  <si>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</si>
  <si>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</si>
  <si>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</si>
  <si>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</si>
  <si>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</si>
  <si>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</si>
  <si>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</si>
  <si>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</si>
  <si>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</si>
  <si>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</si>
  <si>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</si>
  <si>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</si>
  <si>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</si>
  <si>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</si>
  <si>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</si>
  <si>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</si>
  <si>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</si>
  <si>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</si>
  <si>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</si>
  <si>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</si>
  <si>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</si>
  <si>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</si>
  <si>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</si>
  <si>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</si>
  <si>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</si>
  <si>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</si>
  <si>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</si>
  <si>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</si>
  <si>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</si>
  <si>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</si>
  <si>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</si>
  <si>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</si>
  <si>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</si>
  <si>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</si>
  <si>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</si>
  <si>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</si>
  <si>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</si>
  <si>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</si>
  <si>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</si>
  <si>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</si>
  <si>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</si>
  <si>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</si>
  <si>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</si>
  <si>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</si>
  <si>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</si>
  <si>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</si>
  <si>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</si>
  <si>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</si>
  <si>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</si>
  <si>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</si>
  <si>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</si>
  <si>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</si>
  <si>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</si>
  <si>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</si>
  <si>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</si>
  <si>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</si>
  <si>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</si>
  <si>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</si>
  <si>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</si>
  <si>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</si>
  <si>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</si>
  <si>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</si>
  <si>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</si>
  <si>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</si>
  <si>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</si>
  <si>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</si>
  <si>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</si>
  <si>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</si>
  <si>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</si>
  <si>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</si>
  <si>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</si>
  <si>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</si>
  <si>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</si>
  <si>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</si>
  <si>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</si>
  <si>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</si>
  <si>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</si>
  <si>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</si>
  <si>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</si>
  <si>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</si>
  <si>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</si>
  <si>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</si>
  <si>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</si>
  <si>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</si>
  <si>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</si>
  <si>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</si>
  <si>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</si>
  <si>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</si>
  <si>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</si>
  <si>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</si>
  <si>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</si>
  <si>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</si>
  <si>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</si>
  <si>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</si>
  <si>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</si>
  <si>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</si>
  <si>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</si>
  <si>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</si>
  <si>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</si>
  <si>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</si>
  <si>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</si>
  <si>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</si>
  <si>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</si>
  <si>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</si>
  <si>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</si>
  <si>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</si>
  <si>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</si>
  <si>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</si>
  <si>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</si>
  <si>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</si>
  <si>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</si>
  <si>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</si>
  <si>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</si>
  <si>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</si>
  <si>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</si>
  <si>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</si>
  <si>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</si>
  <si>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</si>
  <si>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</si>
  <si>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</si>
  <si>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</si>
  <si>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</si>
  <si>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</si>
  <si>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</si>
  <si>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</si>
  <si>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</si>
  <si>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</si>
  <si>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</si>
  <si>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</si>
  <si>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</si>
  <si>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</si>
  <si>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</si>
  <si>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</si>
  <si>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</si>
  <si>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</si>
  <si>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</si>
  <si>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</si>
  <si>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</si>
  <si>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</si>
  <si>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</si>
  <si>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</si>
  <si>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</si>
  <si>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</si>
  <si>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</si>
  <si>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</si>
  <si>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</si>
  <si>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</si>
  <si>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</si>
  <si>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</si>
  <si>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</si>
  <si>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</si>
  <si>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</si>
  <si>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</si>
  <si>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</si>
  <si>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</si>
  <si>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</si>
  <si>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</si>
  <si>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</si>
  <si>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</si>
  <si>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</si>
  <si>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</si>
  <si>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</si>
  <si>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</si>
  <si>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</si>
  <si>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</si>
  <si>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</si>
  <si>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</si>
  <si>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</si>
  <si>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</si>
  <si>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</si>
  <si>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</si>
  <si>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</si>
  <si>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</si>
  <si>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</si>
  <si>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</si>
  <si>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</si>
  <si>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</si>
  <si>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</si>
  <si>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</si>
  <si>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</si>
  <si>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</si>
  <si>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</si>
  <si>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</si>
  <si>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</si>
  <si>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</si>
  <si>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</si>
  <si>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</si>
  <si>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</si>
  <si>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</si>
  <si>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</si>
  <si>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</si>
  <si>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</si>
  <si>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</si>
  <si>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</si>
  <si>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</si>
  <si>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</si>
  <si>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</si>
  <si>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</si>
  <si>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</si>
  <si>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</si>
  <si>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</si>
  <si>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</si>
  <si>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</si>
  <si>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</si>
  <si>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</si>
  <si>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</si>
  <si>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</si>
  <si>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</si>
  <si>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</si>
  <si>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</si>
  <si>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</si>
  <si>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</si>
  <si>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</si>
  <si>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</si>
  <si>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</si>
  <si>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</si>
  <si>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</si>
  <si>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</si>
  <si>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</si>
  <si>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</si>
  <si>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</si>
  <si>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</si>
  <si>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</si>
  <si>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</si>
  <si>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</si>
  <si>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</si>
  <si>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</si>
  <si>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</si>
  <si>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</si>
  <si>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</si>
  <si>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</si>
  <si>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</si>
  <si>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</si>
  <si>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</si>
  <si>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</si>
  <si>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</si>
  <si>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</si>
  <si>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</si>
  <si>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</si>
  <si>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</si>
  <si>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</si>
  <si>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</si>
  <si>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</si>
  <si>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</si>
  <si>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</si>
  <si>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</si>
  <si>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</si>
  <si>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</si>
  <si>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</si>
  <si>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</si>
  <si>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</si>
  <si>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</si>
  <si>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</si>
  <si>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</si>
  <si>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</si>
  <si>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</si>
  <si>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</si>
  <si>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</si>
  <si>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</si>
  <si>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</si>
  <si>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</si>
  <si>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</si>
  <si>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</si>
  <si>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</si>
  <si>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</si>
  <si>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</si>
  <si>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</si>
  <si>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</si>
  <si>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</si>
  <si>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</si>
  <si>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</si>
  <si>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</si>
  <si>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</si>
  <si>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</si>
  <si>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</si>
  <si>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</si>
  <si>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</si>
  <si>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</si>
  <si>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</si>
  <si>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</si>
  <si>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</si>
  <si>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</si>
  <si>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</si>
  <si>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</si>
  <si>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</si>
  <si>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</si>
  <si>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</si>
  <si>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</si>
  <si>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</si>
  <si>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</si>
  <si>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</si>
  <si>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</si>
  <si>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</si>
  <si>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</si>
  <si>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</si>
  <si>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</si>
  <si>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</si>
  <si>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</si>
  <si>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</si>
  <si>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</si>
  <si>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</si>
  <si>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川北町介護保険事業特別会計</t>
    <phoneticPr fontId="5"/>
  </si>
  <si>
    <t>-</t>
    <phoneticPr fontId="5"/>
  </si>
  <si>
    <t>将来負担比率（(Ｅ)－(Ｆ)）／（(Ｃ)－(Ｄ)）×１００</t>
    <rPh sb="0" eb="2">
      <t>ショウライ</t>
    </rPh>
    <rPh sb="2" eb="4">
      <t>フタン</t>
    </rPh>
    <rPh sb="4" eb="6">
      <t>ヒリツ</t>
    </rPh>
    <phoneticPr fontId="5"/>
  </si>
  <si>
    <t>川北町簡易水道事業特別会計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</si>
  <si>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</si>
  <si>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</si>
  <si>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</si>
  <si>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</si>
  <si>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</si>
  <si>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</si>
  <si>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</si>
  <si>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</si>
  <si>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</si>
  <si>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</si>
  <si>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</si>
  <si>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</si>
  <si>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</si>
  <si>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</si>
  <si>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</si>
  <si>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</si>
  <si>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</si>
  <si>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</si>
  <si>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</si>
  <si>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</si>
  <si>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</si>
  <si>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</si>
  <si>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</si>
  <si>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</si>
  <si>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</si>
  <si>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</si>
  <si>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</si>
  <si>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</si>
  <si>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</si>
  <si>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</si>
  <si>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</si>
  <si>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</si>
  <si>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</si>
  <si>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</si>
  <si>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</si>
  <si>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</si>
  <si>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</si>
  <si>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</si>
  <si>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</si>
  <si>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</si>
  <si>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</si>
  <si>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</si>
  <si>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</si>
  <si>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</si>
  <si>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</si>
  <si>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</si>
  <si>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</si>
  <si>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</si>
  <si>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</si>
  <si>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</si>
  <si>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</si>
  <si>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</si>
  <si>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</si>
  <si>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</si>
  <si>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</si>
  <si>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</si>
  <si>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</si>
  <si>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</si>
  <si>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</si>
  <si>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</si>
  <si>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</si>
  <si>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</si>
  <si>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</si>
  <si>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</si>
  <si>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</si>
  <si>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</si>
  <si>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</si>
  <si>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</si>
  <si>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</si>
  <si>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</si>
  <si>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</si>
  <si>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</si>
  <si>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</si>
  <si>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</si>
  <si>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</si>
  <si>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</si>
  <si>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</si>
  <si>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</si>
  <si>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</si>
  <si>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</si>
  <si>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</si>
  <si>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0.35</t>
  </si>
  <si>
    <t>▲ 4.67</t>
  </si>
  <si>
    <t>一般会計</t>
  </si>
  <si>
    <t>川北町国民健康保険特別会計</t>
  </si>
  <si>
    <t>川北町介護保険事業特別会計</t>
  </si>
  <si>
    <t>川北町農業集落排水事業特別会計</t>
  </si>
  <si>
    <t>川北町介護保険サービス事業特別会計</t>
  </si>
  <si>
    <t>川北町簡易水道事業特別会計</t>
  </si>
  <si>
    <t>川北町後期高齢者医療特別会計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</si>
  <si>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</si>
  <si>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</si>
  <si>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</si>
  <si>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</si>
  <si>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</si>
  <si>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能美介護保険認定事務組合</t>
    <rPh sb="0" eb="2">
      <t>ノミ</t>
    </rPh>
    <rPh sb="2" eb="4">
      <t>カイゴ</t>
    </rPh>
    <rPh sb="4" eb="6">
      <t>ホケン</t>
    </rPh>
    <rPh sb="6" eb="8">
      <t>ニンテイ</t>
    </rPh>
    <rPh sb="8" eb="10">
      <t>ジム</t>
    </rPh>
    <rPh sb="10" eb="12">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</si>
  <si>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</si>
  <si>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</si>
  <si>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</si>
  <si>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</si>
  <si>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</si>
  <si>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</si>
  <si>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</si>
  <si>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</si>
  <si>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6">
      <t>オロシ</t>
    </rPh>
    <rPh sb="16" eb="17">
      <t>ウ</t>
    </rPh>
    <rPh sb="17" eb="19">
      <t>シジョウ</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</si>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</sst>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73999</c:v>
                </c:pt>
                <c:pt idx="1">
                  <c:v>63575</c:v>
                </c:pt>
                <c:pt idx="2">
                  <c:v>101422</c:v>
                </c:pt>
                <c:pt idx="3">
                  <c:v>116264</c:v>
                </c:pt>
                <c:pt idx="4">
                  <c:v>175053</c:v>
                </c:pt>
              </c:numCache>
            </c:numRef>
          </c:val>
          <c:smooth val="0"/>
        </c:ser>
        <c:dLbls>
          <c:showLegendKey val="0"/>
          <c:showVal val="0"/>
          <c:showCatName val="0"/>
          <c:showSerName val="0"/>
          <c:showPercent val="0"/>
          <c:showBubbleSize val="0"/>
        </c:dLbls>
        <c:marker val="1"/>
        <c:smooth val="0"/>
        <c:axId val="184484768"/>
        <c:axId val="184485160"/>
      </c:lineChart>
      <c:catAx>
        <c:axId val="18448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485160"/>
        <c:crosses val="autoZero"/>
        <c:auto val="1"/>
        <c:lblAlgn val="ctr"/>
        <c:lblOffset val="100"/>
        <c:tickLblSkip val="1"/>
        <c:tickMarkSkip val="1"/>
        <c:noMultiLvlLbl val="0"/>
      </c:catAx>
      <c:valAx>
        <c:axId val="1844851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48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9.67</c:v>
                </c:pt>
                <c:pt idx="1">
                  <c:v>11.56</c:v>
                </c:pt>
                <c:pt idx="2">
                  <c:v>11.22</c:v>
                </c:pt>
                <c:pt idx="3">
                  <c:v>7.41</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69.77</c:v>
                </c:pt>
                <c:pt idx="1">
                  <c:v>76.599999999999994</c:v>
                </c:pt>
                <c:pt idx="2">
                  <c:v>80.44</c:v>
                </c:pt>
                <c:pt idx="3">
                  <c:v>86.74</c:v>
                </c:pt>
                <c:pt idx="4">
                  <c:v>77.989999999999995</c:v>
                </c:pt>
              </c:numCache>
            </c:numRef>
          </c:val>
        </c:ser>
        <c:dLbls>
          <c:showLegendKey val="0"/>
          <c:showVal val="0"/>
          <c:showCatName val="0"/>
          <c:showSerName val="0"/>
          <c:showPercent val="0"/>
          <c:showBubbleSize val="0"/>
        </c:dLbls>
        <c:gapWidth val="250"/>
        <c:overlap val="100"/>
        <c:axId val="202645848"/>
        <c:axId val="20264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c:v>
                </c:pt>
                <c:pt idx="1">
                  <c:v>9.3800000000000008</c:v>
                </c:pt>
                <c:pt idx="2">
                  <c:v>10.28</c:v>
                </c:pt>
                <c:pt idx="3">
                  <c:v>-0.35</c:v>
                </c:pt>
                <c:pt idx="4">
                  <c:v>-4.67</c:v>
                </c:pt>
              </c:numCache>
            </c:numRef>
          </c:val>
          <c:smooth val="0"/>
        </c:ser>
        <c:dLbls>
          <c:showLegendKey val="0"/>
          <c:showVal val="0"/>
          <c:showCatName val="0"/>
          <c:showSerName val="0"/>
          <c:showPercent val="0"/>
          <c:showBubbleSize val="0"/>
        </c:dLbls>
        <c:marker val="1"/>
        <c:smooth val="0"/>
        <c:axId val="202645848"/>
        <c:axId val="202646240"/>
      </c:lineChart>
      <c:catAx>
        <c:axId val="20264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646240"/>
        <c:crosses val="autoZero"/>
        <c:auto val="1"/>
        <c:lblAlgn val="ctr"/>
        <c:lblOffset val="100"/>
        <c:tickLblSkip val="1"/>
        <c:tickMarkSkip val="1"/>
        <c:noMultiLvlLbl val="0"/>
      </c:catAx>
      <c:valAx>
        <c:axId val="20264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64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0.04</c:v>
                </c:pt>
                <c:pt idx="8">
                  <c:v>#N/A</c:v>
                </c:pt>
                <c:pt idx="9">
                  <c:v>0.02</c:v>
                </c:pt>
              </c:numCache>
            </c:numRef>
          </c:val>
        </c:ser>
        <c:ser>
          <c:idx val="4"/>
          <c:order val="4"/>
          <c:tx>
            <c:strRef>
              <c:f>データシート!$A$31</c:f>
              <c:strCache>
                <c:ptCount val="1"/>
                <c:pt idx="0">
                  <c:v>川北町簡易水道事業特別会計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0.01</c:v>
                </c:pt>
                <c:pt idx="4">
                  <c:v>#N/A</c:v>
                </c:pt>
                <c:pt idx="5">
                  <c:v>7.0000000000000007E-2</c:v>
                </c:pt>
                <c:pt idx="6">
                  <c:v>#N/A</c:v>
                </c:pt>
                <c:pt idx="7">
                  <c:v>0.04</c:v>
                </c:pt>
                <c:pt idx="8">
                  <c:v>#N/A</c:v>
                </c:pt>
                <c:pt idx="9">
                  <c:v>0.03</c:v>
                </c:pt>
              </c:numCache>
            </c:numRef>
          </c:val>
        </c:ser>
        <c:ser>
          <c:idx val="5"/>
          <c:order val="5"/>
          <c:tx>
            <c:strRef>
              <c:f>データシート!$A$32</c:f>
              <c:strCache>
                <c:ptCount val="1"/>
                <c:pt idx="0">
                  <c:v>川北町介護保険サービス事業特別会計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0.2</c:v>
                </c:pt>
                <c:pt idx="4">
                  <c:v>#N/A</c:v>
                </c:pt>
                <c:pt idx="5">
                  <c:v>0.03</c:v>
                </c:pt>
                <c:pt idx="6">
                  <c:v>#N/A</c:v>
                </c:pt>
                <c:pt idx="7">
                  <c:v>0.08</c:v>
                </c:pt>
                <c:pt idx="8">
                  <c:v>#N/A</c:v>
                </c:pt>
                <c:pt idx="9">
                  <c:v>0.09</c:v>
                </c:pt>
              </c:numCache>
            </c:numRef>
          </c:val>
        </c:ser>
        <c:ser>
          <c:idx val="6"/>
          <c:order val="6"/>
          <c:tx>
            <c:strRef>
              <c:f>データシート!$A$33</c:f>
              <c:strCache>
                <c:ptCount val="1"/>
                <c:pt idx="0">
                  <c:v>川北町農業集落排水事業特別会計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0.24</c:v>
                </c:pt>
                <c:pt idx="4">
                  <c:v>#N/A</c:v>
                </c:pt>
                <c:pt idx="5">
                  <c:v>0.27</c:v>
                </c:pt>
                <c:pt idx="6">
                  <c:v>#N/A</c:v>
                </c:pt>
                <c:pt idx="7">
                  <c:v>0.26</c:v>
                </c:pt>
                <c:pt idx="8">
                  <c:v>#N/A</c:v>
                </c:pt>
                <c:pt idx="9">
                  <c:v>0.25</c:v>
                </c:pt>
              </c:numCache>
            </c:numRef>
          </c:val>
        </c:ser>
        <c:ser>
          <c:idx val="7"/>
          <c:order val="7"/>
          <c:tx>
            <c:strRef>
              <c:f>データシート!$A$34</c:f>
              <c:strCache>
                <c:ptCount val="1"/>
                <c:pt idx="0">
                  <c:v>川北町介護保険事業特別会計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1.18</c:v>
                </c:pt>
                <c:pt idx="4">
                  <c:v>#N/A</c:v>
                </c:pt>
                <c:pt idx="5">
                  <c:v>1.24</c:v>
                </c:pt>
                <c:pt idx="6">
                  <c:v>#N/A</c:v>
                </c:pt>
                <c:pt idx="7">
                  <c:v>1.05</c:v>
                </c:pt>
                <c:pt idx="8">
                  <c:v>#N/A</c:v>
                </c:pt>
                <c:pt idx="9">
                  <c:v>0.38</c:v>
                </c:pt>
              </c:numCache>
            </c:numRef>
          </c:val>
        </c:ser>
        <c:ser>
          <c:idx val="8"/>
          <c:order val="8"/>
          <c:tx>
            <c:strRef>
              <c:f>データシート!$A$35</c:f>
              <c:strCache>
                <c:ptCount val="1"/>
                <c:pt idx="0">
                  <c:v>川北町国民健康保険特別会計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0.79</c:v>
                </c:pt>
                <c:pt idx="2">
                  <c:v>#N/A</c:v>
                </c:pt>
                <c:pt idx="3">
                  <c:v>1.48</c:v>
                </c:pt>
                <c:pt idx="4">
                  <c:v>#N/A</c:v>
                </c:pt>
                <c:pt idx="5">
                  <c:v>1.39</c:v>
                </c:pt>
                <c:pt idx="6">
                  <c:v>#N/A</c:v>
                </c:pt>
                <c:pt idx="7">
                  <c:v>1.27</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9.66</c:v>
                </c:pt>
                <c:pt idx="2">
                  <c:v>#N/A</c:v>
                </c:pt>
                <c:pt idx="3">
                  <c:v>11.56</c:v>
                </c:pt>
                <c:pt idx="4">
                  <c:v>#N/A</c:v>
                </c:pt>
                <c:pt idx="5">
                  <c:v>11.21</c:v>
                </c:pt>
                <c:pt idx="6">
                  <c:v>#N/A</c:v>
                </c:pt>
                <c:pt idx="7">
                  <c:v>7.41</c:v>
                </c:pt>
                <c:pt idx="8">
                  <c:v>#N/A</c:v>
                </c:pt>
                <c:pt idx="9">
                  <c:v>6.46</c:v>
                </c:pt>
              </c:numCache>
            </c:numRef>
          </c:val>
        </c:ser>
        <c:dLbls>
          <c:showLegendKey val="0"/>
          <c:showVal val="0"/>
          <c:showCatName val="0"/>
          <c:showSerName val="0"/>
          <c:showPercent val="0"/>
          <c:showBubbleSize val="0"/>
        </c:dLbls>
        <c:gapWidth val="150"/>
        <c:overlap val="100"/>
        <c:axId val="202647024"/>
        <c:axId val="202647416"/>
      </c:barChart>
      <c:catAx>
        <c:axId val="20264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647416"/>
        <c:crosses val="autoZero"/>
        <c:auto val="1"/>
        <c:lblAlgn val="ctr"/>
        <c:lblOffset val="100"/>
        <c:tickLblSkip val="1"/>
        <c:tickMarkSkip val="1"/>
        <c:noMultiLvlLbl val="0"/>
      </c:catAx>
      <c:valAx>
        <c:axId val="202647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64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414</c:v>
                </c:pt>
                <c:pt idx="5">
                  <c:v>394</c:v>
                </c:pt>
                <c:pt idx="8">
                  <c:v>383</c:v>
                </c:pt>
                <c:pt idx="11">
                  <c:v>393</c:v>
                </c:pt>
                <c:pt idx="14">
                  <c:v>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c:v>
                </c:pt>
                <c:pt idx="3">
                  <c:v>77</c:v>
                </c:pt>
                <c:pt idx="6">
                  <c:v>66</c:v>
                </c:pt>
                <c:pt idx="9">
                  <c:v>64</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c:v>
                </c:pt>
                <c:pt idx="3">
                  <c:v>50</c:v>
                </c:pt>
                <c:pt idx="6">
                  <c:v>52</c:v>
                </c:pt>
                <c:pt idx="9">
                  <c:v>53</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536</c:v>
                </c:pt>
                <c:pt idx="3">
                  <c:v>494</c:v>
                </c:pt>
                <c:pt idx="6">
                  <c:v>443</c:v>
                </c:pt>
                <c:pt idx="9">
                  <c:v>442</c:v>
                </c:pt>
                <c:pt idx="12">
                  <c:v>430</c:v>
                </c:pt>
              </c:numCache>
            </c:numRef>
          </c:val>
        </c:ser>
        <c:dLbls>
          <c:showLegendKey val="0"/>
          <c:showVal val="0"/>
          <c:showCatName val="0"/>
          <c:showSerName val="0"/>
          <c:showPercent val="0"/>
          <c:showBubbleSize val="0"/>
        </c:dLbls>
        <c:gapWidth val="100"/>
        <c:overlap val="100"/>
        <c:axId val="202648200"/>
        <c:axId val="20264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c:v>
                </c:pt>
                <c:pt idx="2">
                  <c:v>#N/A</c:v>
                </c:pt>
                <c:pt idx="3">
                  <c:v>#N/A</c:v>
                </c:pt>
                <c:pt idx="4">
                  <c:v>227</c:v>
                </c:pt>
                <c:pt idx="5">
                  <c:v>#N/A</c:v>
                </c:pt>
                <c:pt idx="6">
                  <c:v>#N/A</c:v>
                </c:pt>
                <c:pt idx="7">
                  <c:v>178</c:v>
                </c:pt>
                <c:pt idx="8">
                  <c:v>#N/A</c:v>
                </c:pt>
                <c:pt idx="9">
                  <c:v>#N/A</c:v>
                </c:pt>
                <c:pt idx="10">
                  <c:v>166</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202648200"/>
        <c:axId val="202648592"/>
      </c:lineChart>
      <c:catAx>
        <c:axId val="20264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648592"/>
        <c:crosses val="autoZero"/>
        <c:auto val="1"/>
        <c:lblAlgn val="ctr"/>
        <c:lblOffset val="100"/>
        <c:tickLblSkip val="1"/>
        <c:tickMarkSkip val="1"/>
        <c:noMultiLvlLbl val="0"/>
      </c:catAx>
      <c:valAx>
        <c:axId val="20264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64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2687</c:v>
                </c:pt>
                <c:pt idx="5">
                  <c:v>2768</c:v>
                </c:pt>
                <c:pt idx="8">
                  <c:v>2853</c:v>
                </c:pt>
                <c:pt idx="11">
                  <c:v>2968</c:v>
                </c:pt>
                <c:pt idx="14">
                  <c:v>3157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1119</c:v>
                </c:pt>
                <c:pt idx="5">
                  <c:v>1011</c:v>
                </c:pt>
                <c:pt idx="8">
                  <c:v>909</c:v>
                </c:pt>
                <c:pt idx="11">
                  <c:v>775</c:v>
                </c:pt>
                <c:pt idx="14">
                  <c:v>643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2026</c:v>
                </c:pt>
                <c:pt idx="5">
                  <c:v>2194</c:v>
                </c:pt>
                <c:pt idx="8">
                  <c:v>2314</c:v>
                </c:pt>
                <c:pt idx="11">
                  <c:v>2404</c:v>
                </c:pt>
                <c:pt idx="14">
                  <c:v>2247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609</c:v>
                </c:pt>
                <c:pt idx="3">
                  <c:v>568</c:v>
                </c:pt>
                <c:pt idx="6">
                  <c:v>545</c:v>
                </c:pt>
                <c:pt idx="9">
                  <c:v>519</c:v>
                </c:pt>
                <c:pt idx="12">
                  <c:v>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503</c:v>
                </c:pt>
                <c:pt idx="3">
                  <c:v>455</c:v>
                </c:pt>
                <c:pt idx="6">
                  <c:v>411</c:v>
                </c:pt>
                <c:pt idx="9">
                  <c:v>454</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379</c:v>
                </c:pt>
                <c:pt idx="3">
                  <c:v>360</c:v>
                </c:pt>
                <c:pt idx="6">
                  <c:v>353</c:v>
                </c:pt>
                <c:pt idx="9">
                  <c:v>347</c:v>
                </c:pt>
                <c:pt idx="12">
                  <c:v>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4526</c:v>
                </c:pt>
                <c:pt idx="3">
                  <c:v>4451</c:v>
                </c:pt>
                <c:pt idx="6">
                  <c:v>4400</c:v>
                </c:pt>
                <c:pt idx="9">
                  <c:v>4475</c:v>
                </c:pt>
                <c:pt idx="12">
                  <c:v>4630</c:v>
                </c:pt>
              </c:numCache>
            </c:numRef>
          </c:val>
        </c:ser>
        <c:dLbls>
          <c:showLegendKey val="0"/>
          <c:showVal val="0"/>
          <c:showCatName val="0"/>
          <c:showSerName val="0"/>
          <c:showPercent val="0"/>
          <c:showBubbleSize val="0"/>
        </c:dLbls>
        <c:gapWidth val="100"/>
        <c:overlap val="100"/>
        <c:axId val="205920632"/>
        <c:axId val="20592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5920632"/>
        <c:axId val="205921024"/>
      </c:lineChart>
      <c:catAx>
        <c:axId val="20592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921024"/>
        <c:crosses val="autoZero"/>
        <c:auto val="1"/>
        <c:lblAlgn val="ctr"/>
        <c:lblOffset val="100"/>
        <c:tickLblSkip val="1"/>
        <c:tickMarkSkip val="1"/>
        <c:noMultiLvlLbl val="0"/>
      </c:catAx>
      <c:valAx>
        <c:axId val="20592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年度のピークが過ぎ、年々減少傾向にある。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交付税算入等公債費等は、減少しているものの、実質公債費比率の分子も同様に減少しており、健全な財政運営ができていると考える。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年ぶりに財政調整基金を取崩し、分子を減らしたが、平成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地方債の現在高は増加しているものの、交付税算入のある有利な起債を有効に活用していること等が分子のマイナス要因となっている。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今後とも、繰上償還や新発債の抑制及び財政調整基金の積立て等を実施し、更なる健全化に努めていく。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企業誘致の成功により、人口規模を上回る税収があるため、類似団体・全国及び石川県平均をともに大きく上回っている。</a:t>
          </a:r>
          <a:endParaRPr kumimoji="1" lang="en-US" altLang="ja-JP" sz="1300">
            <a:latin typeface="ＭＳ Ｐゴシック"/>
          </a:endParaRPr>
        </a:p>
        <a:p>
          <a:r>
            <a:rPr kumimoji="1" lang="ja-JP" altLang="en-US" sz="1300">
              <a:latin typeface="ＭＳ Ｐゴシック"/>
            </a:rPr>
            <a:t>しかしながら、長引く景気の低迷により、企業の設備投資等が鈍化し、税収が減少傾向にある。</a:t>
          </a:r>
          <a:endParaRPr kumimoji="1" lang="en-US" altLang="ja-JP" sz="1300">
            <a:latin typeface="ＭＳ Ｐゴシック"/>
          </a:endParaRPr>
        </a:p>
        <a:p>
          <a:r>
            <a:rPr kumimoji="1" lang="ja-JP" altLang="en-US" sz="1300">
              <a:latin typeface="ＭＳ Ｐゴシック"/>
            </a:rPr>
            <a:t>そのため、財政力指数は近年低下傾向（平成２３年度より５年連続低下）にあるが、高い徴収率（平成２７年度現年分９９．７％）を維持し、今後も高い財政力指数にの維持に努めていく。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116417</xdr:rowOff>
    </xdr:to>
    <xdr:cxnSp macro="">
      <xdr:nvCxnSpPr>
        <xdr:cNvPr id="69" name="直線コネクタ 68"/>
        <xdr:cNvCxnSpPr/>
      </xdr:nvCxnSpPr>
      <xdr:spPr>
        <a:xfrm>
          <a:off x="4114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47474</xdr:rowOff>
    </xdr:from>
    <xdr:to>
      <xdr:col>6</xdr:col>
      <xdr:colOff>0</xdr:colOff>
      <xdr:row>41</xdr:row>
      <xdr:rowOff>81945</xdr:rowOff>
    </xdr:to>
    <xdr:cxnSp macro="">
      <xdr:nvCxnSpPr>
        <xdr:cNvPr id="72" name="直線コネクタ 71"/>
        <xdr:cNvCxnSpPr/>
      </xdr:nvCxnSpPr>
      <xdr:spPr>
        <a:xfrm>
          <a:off x="3225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1512</xdr:rowOff>
    </xdr:from>
    <xdr:to>
      <xdr:col>4</xdr:col>
      <xdr:colOff>482600</xdr:colOff>
      <xdr:row>41</xdr:row>
      <xdr:rowOff>47474</xdr:rowOff>
    </xdr:to>
    <xdr:cxnSp macro="">
      <xdr:nvCxnSpPr>
        <xdr:cNvPr id="75" name="直線コネクタ 74"/>
        <xdr:cNvCxnSpPr/>
      </xdr:nvCxnSpPr>
      <xdr:spPr>
        <a:xfrm>
          <a:off x="2336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41</xdr:row>
      <xdr:rowOff>1512</xdr:rowOff>
    </xdr:to>
    <xdr:cxnSp macro="">
      <xdr:nvCxnSpPr>
        <xdr:cNvPr id="78" name="直線コネクタ 77"/>
        <xdr:cNvCxnSpPr/>
      </xdr:nvCxnSpPr>
      <xdr:spPr>
        <a:xfrm>
          <a:off x="1447800" y="69505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8" name="円/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168124</xdr:rowOff>
    </xdr:from>
    <xdr:to>
      <xdr:col>4</xdr:col>
      <xdr:colOff>533400</xdr:colOff>
      <xdr:row>41</xdr:row>
      <xdr:rowOff>98274</xdr:rowOff>
    </xdr:to>
    <xdr:sp macro="" textlink="">
      <xdr:nvSpPr>
        <xdr:cNvPr id="92" name="円/楕円 91"/>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108451</xdr:rowOff>
    </xdr:from>
    <xdr:ext cx="762000" cy="259045"/>
    <xdr:sp macro="" textlink="">
      <xdr:nvSpPr>
        <xdr:cNvPr id="93" name="テキスト ボックス 92"/>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122162</xdr:rowOff>
    </xdr:from>
    <xdr:to>
      <xdr:col>3</xdr:col>
      <xdr:colOff>330200</xdr:colOff>
      <xdr:row>41</xdr:row>
      <xdr:rowOff>52312</xdr:rowOff>
    </xdr:to>
    <xdr:sp macro="" textlink="">
      <xdr:nvSpPr>
        <xdr:cNvPr id="94" name="円/楕円 93"/>
        <xdr:cNvSpPr/>
      </xdr:nvSpPr>
      <xdr:spPr>
        <a:xfrm>
          <a:off x="2286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62489</xdr:rowOff>
    </xdr:from>
    <xdr:ext cx="762000" cy="259045"/>
    <xdr:sp macro="" textlink="">
      <xdr:nvSpPr>
        <xdr:cNvPr id="95" name="テキスト ボックス 94"/>
        <xdr:cNvSpPr txBox="1"/>
      </xdr:nvSpPr>
      <xdr:spPr>
        <a:xfrm>
          <a:off x="1955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地方消費税交付金等の増加により、前年度対比で１．４％改善した。</a:t>
          </a:r>
          <a:endParaRPr kumimoji="1" lang="en-US" altLang="ja-JP" sz="1300">
            <a:latin typeface="ＭＳ Ｐゴシック"/>
          </a:endParaRPr>
        </a:p>
        <a:p>
          <a:r>
            <a:rPr kumimoji="1" lang="ja-JP" altLang="en-US" sz="1300">
              <a:latin typeface="ＭＳ Ｐゴシック"/>
            </a:rPr>
            <a:t>類似団体では８位、石川県ではトップの数値となっている。</a:t>
          </a:r>
          <a:endParaRPr kumimoji="1" lang="en-US" altLang="ja-JP" sz="1300">
            <a:latin typeface="ＭＳ Ｐゴシック"/>
          </a:endParaRPr>
        </a:p>
        <a:p>
          <a:r>
            <a:rPr kumimoji="1" lang="ja-JP" altLang="en-US" sz="1300">
              <a:latin typeface="ＭＳ Ｐゴシック"/>
            </a:rPr>
            <a:t>今後も、経常経費の削減に努めるとともに、地方債の繰上償還を実施するなど、安定した財政運営に取り組み、現在の水準の維持に努めていく。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96731</xdr:rowOff>
    </xdr:to>
    <xdr:cxnSp macro="">
      <xdr:nvCxnSpPr>
        <xdr:cNvPr id="132" name="直線コネクタ 131"/>
        <xdr:cNvCxnSpPr/>
      </xdr:nvCxnSpPr>
      <xdr:spPr>
        <a:xfrm flipV="1">
          <a:off x="4114800" y="10670329"/>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62</xdr:row>
      <xdr:rowOff>96731</xdr:rowOff>
    </xdr:to>
    <xdr:cxnSp macro="">
      <xdr:nvCxnSpPr>
        <xdr:cNvPr id="135" name="直線コネクタ 134"/>
        <xdr:cNvCxnSpPr/>
      </xdr:nvCxnSpPr>
      <xdr:spPr>
        <a:xfrm>
          <a:off x="3225800" y="1058185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123402</xdr:rowOff>
    </xdr:from>
    <xdr:to>
      <xdr:col>4</xdr:col>
      <xdr:colOff>482600</xdr:colOff>
      <xdr:row>61</xdr:row>
      <xdr:rowOff>147531</xdr:rowOff>
    </xdr:to>
    <xdr:cxnSp macro="">
      <xdr:nvCxnSpPr>
        <xdr:cNvPr id="138" name="直線コネクタ 137"/>
        <xdr:cNvCxnSpPr/>
      </xdr:nvCxnSpPr>
      <xdr:spPr>
        <a:xfrm flipV="1">
          <a:off x="2336800" y="105818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139488</xdr:rowOff>
    </xdr:from>
    <xdr:to>
      <xdr:col>3</xdr:col>
      <xdr:colOff>279400</xdr:colOff>
      <xdr:row>61</xdr:row>
      <xdr:rowOff>147531</xdr:rowOff>
    </xdr:to>
    <xdr:cxnSp macro="">
      <xdr:nvCxnSpPr>
        <xdr:cNvPr id="141" name="直線コネクタ 140"/>
        <xdr:cNvCxnSpPr/>
      </xdr:nvCxnSpPr>
      <xdr:spPr>
        <a:xfrm>
          <a:off x="1447800" y="10597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51" name="円/楕円 150"/>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6156</xdr:rowOff>
    </xdr:from>
    <xdr:ext cx="762000" cy="259045"/>
    <xdr:sp macro="" textlink="">
      <xdr:nvSpPr>
        <xdr:cNvPr id="152"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3" name="円/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72602</xdr:rowOff>
    </xdr:from>
    <xdr:to>
      <xdr:col>4</xdr:col>
      <xdr:colOff>533400</xdr:colOff>
      <xdr:row>62</xdr:row>
      <xdr:rowOff>2752</xdr:rowOff>
    </xdr:to>
    <xdr:sp macro="" textlink="">
      <xdr:nvSpPr>
        <xdr:cNvPr id="155" name="円/楕円 154"/>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12929</xdr:rowOff>
    </xdr:from>
    <xdr:ext cx="762000" cy="259045"/>
    <xdr:sp macro="" textlink="">
      <xdr:nvSpPr>
        <xdr:cNvPr id="156" name="テキスト ボックス 155"/>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96731</xdr:rowOff>
    </xdr:from>
    <xdr:to>
      <xdr:col>3</xdr:col>
      <xdr:colOff>330200</xdr:colOff>
      <xdr:row>62</xdr:row>
      <xdr:rowOff>26881</xdr:rowOff>
    </xdr:to>
    <xdr:sp macro="" textlink="">
      <xdr:nvSpPr>
        <xdr:cNvPr id="157" name="円/楕円 156"/>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37058</xdr:rowOff>
    </xdr:from>
    <xdr:ext cx="762000" cy="259045"/>
    <xdr:sp macro="" textlink="">
      <xdr:nvSpPr>
        <xdr:cNvPr id="158" name="テキスト ボックス 157"/>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59" name="円/楕円 158"/>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0" name="テキスト ボックス 159"/>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手取川濁水対策等の影響により、前年度より１人あたりの決算額は３，４３９円増加した。</a:t>
          </a:r>
          <a:endParaRPr kumimoji="1" lang="en-US" altLang="ja-JP" sz="1300">
            <a:latin typeface="ＭＳ Ｐゴシック"/>
          </a:endParaRPr>
        </a:p>
        <a:p>
          <a:r>
            <a:rPr kumimoji="1" lang="ja-JP" altLang="en-US" sz="1300">
              <a:latin typeface="ＭＳ Ｐゴシック"/>
            </a:rPr>
            <a:t>類似団体平均よりも下回っているものの、コスト削減に継続して努めていく。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111254</xdr:rowOff>
    </xdr:from>
    <xdr:to>
      <xdr:col>7</xdr:col>
      <xdr:colOff>152400</xdr:colOff>
      <xdr:row>82</xdr:row>
      <xdr:rowOff>118168</xdr:rowOff>
    </xdr:to>
    <xdr:cxnSp macro="">
      <xdr:nvCxnSpPr>
        <xdr:cNvPr id="194" name="直線コネクタ 193"/>
        <xdr:cNvCxnSpPr/>
      </xdr:nvCxnSpPr>
      <xdr:spPr>
        <a:xfrm>
          <a:off x="4114800" y="14170154"/>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99236</xdr:rowOff>
    </xdr:from>
    <xdr:to>
      <xdr:col>6</xdr:col>
      <xdr:colOff>0</xdr:colOff>
      <xdr:row>82</xdr:row>
      <xdr:rowOff>111254</xdr:rowOff>
    </xdr:to>
    <xdr:cxnSp macro="">
      <xdr:nvCxnSpPr>
        <xdr:cNvPr id="197" name="直線コネクタ 196"/>
        <xdr:cNvCxnSpPr/>
      </xdr:nvCxnSpPr>
      <xdr:spPr>
        <a:xfrm>
          <a:off x="3225800" y="1415813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98290</xdr:rowOff>
    </xdr:from>
    <xdr:to>
      <xdr:col>4</xdr:col>
      <xdr:colOff>482600</xdr:colOff>
      <xdr:row>82</xdr:row>
      <xdr:rowOff>99236</xdr:rowOff>
    </xdr:to>
    <xdr:cxnSp macro="">
      <xdr:nvCxnSpPr>
        <xdr:cNvPr id="200" name="直線コネクタ 199"/>
        <xdr:cNvCxnSpPr/>
      </xdr:nvCxnSpPr>
      <xdr:spPr>
        <a:xfrm>
          <a:off x="2336800" y="1415719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96865</xdr:rowOff>
    </xdr:from>
    <xdr:to>
      <xdr:col>3</xdr:col>
      <xdr:colOff>279400</xdr:colOff>
      <xdr:row>82</xdr:row>
      <xdr:rowOff>98290</xdr:rowOff>
    </xdr:to>
    <xdr:cxnSp macro="">
      <xdr:nvCxnSpPr>
        <xdr:cNvPr id="203" name="直線コネクタ 202"/>
        <xdr:cNvCxnSpPr/>
      </xdr:nvCxnSpPr>
      <xdr:spPr>
        <a:xfrm>
          <a:off x="1447800" y="14155765"/>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67368</xdr:rowOff>
    </xdr:from>
    <xdr:to>
      <xdr:col>7</xdr:col>
      <xdr:colOff>203200</xdr:colOff>
      <xdr:row>82</xdr:row>
      <xdr:rowOff>168968</xdr:rowOff>
    </xdr:to>
    <xdr:sp macro="" textlink="">
      <xdr:nvSpPr>
        <xdr:cNvPr id="213" name="円/楕円 212"/>
        <xdr:cNvSpPr/>
      </xdr:nvSpPr>
      <xdr:spPr>
        <a:xfrm>
          <a:off x="49022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83895</xdr:rowOff>
    </xdr:from>
    <xdr:ext cx="762000" cy="259045"/>
    <xdr:sp macro="" textlink="">
      <xdr:nvSpPr>
        <xdr:cNvPr id="214" name="人件費・物件費等の状況該当値テキスト"/>
        <xdr:cNvSpPr txBox="1"/>
      </xdr:nvSpPr>
      <xdr:spPr>
        <a:xfrm>
          <a:off x="5041900" y="1397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60454</xdr:rowOff>
    </xdr:from>
    <xdr:to>
      <xdr:col>6</xdr:col>
      <xdr:colOff>50800</xdr:colOff>
      <xdr:row>82</xdr:row>
      <xdr:rowOff>162054</xdr:rowOff>
    </xdr:to>
    <xdr:sp macro="" textlink="">
      <xdr:nvSpPr>
        <xdr:cNvPr id="215" name="円/楕円 214"/>
        <xdr:cNvSpPr/>
      </xdr:nvSpPr>
      <xdr:spPr>
        <a:xfrm>
          <a:off x="4064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xdr:rowOff>
    </xdr:from>
    <xdr:ext cx="736600" cy="259045"/>
    <xdr:sp macro="" textlink="">
      <xdr:nvSpPr>
        <xdr:cNvPr id="216" name="テキスト ボックス 215"/>
        <xdr:cNvSpPr txBox="1"/>
      </xdr:nvSpPr>
      <xdr:spPr>
        <a:xfrm>
          <a:off x="3733800" y="1388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48436</xdr:rowOff>
    </xdr:from>
    <xdr:to>
      <xdr:col>4</xdr:col>
      <xdr:colOff>533400</xdr:colOff>
      <xdr:row>82</xdr:row>
      <xdr:rowOff>150036</xdr:rowOff>
    </xdr:to>
    <xdr:sp macro="" textlink="">
      <xdr:nvSpPr>
        <xdr:cNvPr id="217" name="円/楕円 216"/>
        <xdr:cNvSpPr/>
      </xdr:nvSpPr>
      <xdr:spPr>
        <a:xfrm>
          <a:off x="3175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160213</xdr:rowOff>
    </xdr:from>
    <xdr:ext cx="762000" cy="259045"/>
    <xdr:sp macro="" textlink="">
      <xdr:nvSpPr>
        <xdr:cNvPr id="218" name="テキスト ボックス 217"/>
        <xdr:cNvSpPr txBox="1"/>
      </xdr:nvSpPr>
      <xdr:spPr>
        <a:xfrm>
          <a:off x="2844800" y="138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47490</xdr:rowOff>
    </xdr:from>
    <xdr:to>
      <xdr:col>3</xdr:col>
      <xdr:colOff>330200</xdr:colOff>
      <xdr:row>82</xdr:row>
      <xdr:rowOff>149090</xdr:rowOff>
    </xdr:to>
    <xdr:sp macro="" textlink="">
      <xdr:nvSpPr>
        <xdr:cNvPr id="219" name="円/楕円 218"/>
        <xdr:cNvSpPr/>
      </xdr:nvSpPr>
      <xdr:spPr>
        <a:xfrm>
          <a:off x="2286000" y="14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159267</xdr:rowOff>
    </xdr:from>
    <xdr:ext cx="762000" cy="259045"/>
    <xdr:sp macro="" textlink="">
      <xdr:nvSpPr>
        <xdr:cNvPr id="220" name="テキスト ボックス 219"/>
        <xdr:cNvSpPr txBox="1"/>
      </xdr:nvSpPr>
      <xdr:spPr>
        <a:xfrm>
          <a:off x="1955800" y="138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46065</xdr:rowOff>
    </xdr:from>
    <xdr:to>
      <xdr:col>2</xdr:col>
      <xdr:colOff>127000</xdr:colOff>
      <xdr:row>82</xdr:row>
      <xdr:rowOff>147665</xdr:rowOff>
    </xdr:to>
    <xdr:sp macro="" textlink="">
      <xdr:nvSpPr>
        <xdr:cNvPr id="221" name="円/楕円 220"/>
        <xdr:cNvSpPr/>
      </xdr:nvSpPr>
      <xdr:spPr>
        <a:xfrm>
          <a:off x="1397000" y="141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157842</xdr:rowOff>
    </xdr:from>
    <xdr:ext cx="762000" cy="259045"/>
    <xdr:sp macro="" textlink="">
      <xdr:nvSpPr>
        <xdr:cNvPr id="222" name="テキスト ボックス 221"/>
        <xdr:cNvSpPr txBox="1"/>
      </xdr:nvSpPr>
      <xdr:spPr>
        <a:xfrm>
          <a:off x="1066800" y="138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類似団体・全国市及び全国町村平均をともに大きく下回っている。</a:t>
          </a:r>
          <a:endParaRPr kumimoji="1" lang="en-US" altLang="ja-JP" sz="1300">
            <a:latin typeface="ＭＳ Ｐゴシック"/>
          </a:endParaRPr>
        </a:p>
        <a:p>
          <a:r>
            <a:rPr kumimoji="1" lang="ja-JP" altLang="en-US" sz="1300">
              <a:latin typeface="ＭＳ Ｐゴシック"/>
            </a:rPr>
            <a:t>今後とも、国の人事院勧告に基づき、適正な給与体系の維持に努めていく。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60961</xdr:rowOff>
    </xdr:from>
    <xdr:to>
      <xdr:col>24</xdr:col>
      <xdr:colOff>558800</xdr:colOff>
      <xdr:row>83</xdr:row>
      <xdr:rowOff>165523</xdr:rowOff>
    </xdr:to>
    <xdr:cxnSp macro="">
      <xdr:nvCxnSpPr>
        <xdr:cNvPr id="256" name="直線コネクタ 255"/>
        <xdr:cNvCxnSpPr/>
      </xdr:nvCxnSpPr>
      <xdr:spPr>
        <a:xfrm>
          <a:off x="16179800" y="14291311"/>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84</xdr:row>
      <xdr:rowOff>18204</xdr:rowOff>
    </xdr:to>
    <xdr:cxnSp macro="">
      <xdr:nvCxnSpPr>
        <xdr:cNvPr id="259" name="直線コネクタ 258"/>
        <xdr:cNvCxnSpPr/>
      </xdr:nvCxnSpPr>
      <xdr:spPr>
        <a:xfrm flipV="1">
          <a:off x="15290800" y="1429131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87</xdr:row>
      <xdr:rowOff>82973</xdr:rowOff>
    </xdr:to>
    <xdr:cxnSp macro="">
      <xdr:nvCxnSpPr>
        <xdr:cNvPr id="262" name="直線コネクタ 261"/>
        <xdr:cNvCxnSpPr/>
      </xdr:nvCxnSpPr>
      <xdr:spPr>
        <a:xfrm flipV="1">
          <a:off x="14401800" y="144200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87</xdr:row>
      <xdr:rowOff>82973</xdr:rowOff>
    </xdr:to>
    <xdr:cxnSp macro="">
      <xdr:nvCxnSpPr>
        <xdr:cNvPr id="265" name="直線コネクタ 264"/>
        <xdr:cNvCxnSpPr/>
      </xdr:nvCxnSpPr>
      <xdr:spPr>
        <a:xfrm>
          <a:off x="13512800" y="1487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5" name="円/楕円 274"/>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6"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10161</xdr:rowOff>
    </xdr:from>
    <xdr:to>
      <xdr:col>23</xdr:col>
      <xdr:colOff>457200</xdr:colOff>
      <xdr:row>83</xdr:row>
      <xdr:rowOff>111761</xdr:rowOff>
    </xdr:to>
    <xdr:sp macro="" textlink="">
      <xdr:nvSpPr>
        <xdr:cNvPr id="277" name="円/楕円 276"/>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78" name="テキスト ボックス 277"/>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9" name="円/楕円 278"/>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0" name="テキスト ボックス 27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1" name="円/楕円 280"/>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2" name="テキスト ボックス 281"/>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3" name="円/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84" name="テキスト ボックス 283"/>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類似団体・全国及び石川県平均をともに上回っている。</a:t>
          </a:r>
          <a:endParaRPr kumimoji="1" lang="en-US" altLang="ja-JP" sz="1300">
            <a:latin typeface="ＭＳ Ｐゴシック"/>
          </a:endParaRPr>
        </a:p>
        <a:p>
          <a:r>
            <a:rPr kumimoji="1" lang="ja-JP" altLang="en-US" sz="1300">
              <a:latin typeface="ＭＳ Ｐゴシック"/>
            </a:rPr>
            <a:t>これは、近年の保育所児童数の増加に伴い保育等に必要な職員を確保するため新規採用等をしているのが原因である。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100881</xdr:rowOff>
    </xdr:from>
    <xdr:to>
      <xdr:col>24</xdr:col>
      <xdr:colOff>558800</xdr:colOff>
      <xdr:row>61</xdr:row>
      <xdr:rowOff>115358</xdr:rowOff>
    </xdr:to>
    <xdr:cxnSp macro="">
      <xdr:nvCxnSpPr>
        <xdr:cNvPr id="319" name="直線コネクタ 318"/>
        <xdr:cNvCxnSpPr/>
      </xdr:nvCxnSpPr>
      <xdr:spPr>
        <a:xfrm>
          <a:off x="16179800" y="10559331"/>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100881</xdr:rowOff>
    </xdr:from>
    <xdr:to>
      <xdr:col>23</xdr:col>
      <xdr:colOff>406400</xdr:colOff>
      <xdr:row>61</xdr:row>
      <xdr:rowOff>164423</xdr:rowOff>
    </xdr:to>
    <xdr:cxnSp macro="">
      <xdr:nvCxnSpPr>
        <xdr:cNvPr id="322" name="直線コネクタ 321"/>
        <xdr:cNvCxnSpPr/>
      </xdr:nvCxnSpPr>
      <xdr:spPr>
        <a:xfrm flipV="1">
          <a:off x="15290800" y="10559331"/>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164423</xdr:rowOff>
    </xdr:from>
    <xdr:to>
      <xdr:col>22</xdr:col>
      <xdr:colOff>203200</xdr:colOff>
      <xdr:row>62</xdr:row>
      <xdr:rowOff>5038</xdr:rowOff>
    </xdr:to>
    <xdr:cxnSp macro="">
      <xdr:nvCxnSpPr>
        <xdr:cNvPr id="325" name="直線コネクタ 324"/>
        <xdr:cNvCxnSpPr/>
      </xdr:nvCxnSpPr>
      <xdr:spPr>
        <a:xfrm flipV="1">
          <a:off x="14401800" y="106228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5038</xdr:rowOff>
    </xdr:from>
    <xdr:to>
      <xdr:col>21</xdr:col>
      <xdr:colOff>0</xdr:colOff>
      <xdr:row>62</xdr:row>
      <xdr:rowOff>13885</xdr:rowOff>
    </xdr:to>
    <xdr:cxnSp macro="">
      <xdr:nvCxnSpPr>
        <xdr:cNvPr id="328" name="直線コネクタ 327"/>
        <xdr:cNvCxnSpPr/>
      </xdr:nvCxnSpPr>
      <xdr:spPr>
        <a:xfrm flipV="1">
          <a:off x="13512800" y="1063493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64558</xdr:rowOff>
    </xdr:from>
    <xdr:to>
      <xdr:col>24</xdr:col>
      <xdr:colOff>609600</xdr:colOff>
      <xdr:row>61</xdr:row>
      <xdr:rowOff>166158</xdr:rowOff>
    </xdr:to>
    <xdr:sp macro="" textlink="">
      <xdr:nvSpPr>
        <xdr:cNvPr id="338" name="円/楕円 337"/>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36635</xdr:rowOff>
    </xdr:from>
    <xdr:ext cx="762000" cy="259045"/>
    <xdr:sp macro="" textlink="">
      <xdr:nvSpPr>
        <xdr:cNvPr id="339" name="定員管理の状況該当値テキスト"/>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50081</xdr:rowOff>
    </xdr:from>
    <xdr:to>
      <xdr:col>23</xdr:col>
      <xdr:colOff>457200</xdr:colOff>
      <xdr:row>61</xdr:row>
      <xdr:rowOff>151681</xdr:rowOff>
    </xdr:to>
    <xdr:sp macro="" textlink="">
      <xdr:nvSpPr>
        <xdr:cNvPr id="340" name="円/楕円 339"/>
        <xdr:cNvSpPr/>
      </xdr:nvSpPr>
      <xdr:spPr>
        <a:xfrm>
          <a:off x="16129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161858</xdr:rowOff>
    </xdr:from>
    <xdr:ext cx="736600" cy="259045"/>
    <xdr:sp macro="" textlink="">
      <xdr:nvSpPr>
        <xdr:cNvPr id="341" name="テキスト ボックス 340"/>
        <xdr:cNvSpPr txBox="1"/>
      </xdr:nvSpPr>
      <xdr:spPr>
        <a:xfrm>
          <a:off x="15798800" y="1027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113623</xdr:rowOff>
    </xdr:from>
    <xdr:to>
      <xdr:col>22</xdr:col>
      <xdr:colOff>254000</xdr:colOff>
      <xdr:row>62</xdr:row>
      <xdr:rowOff>43773</xdr:rowOff>
    </xdr:to>
    <xdr:sp macro="" textlink="">
      <xdr:nvSpPr>
        <xdr:cNvPr id="342" name="円/楕円 341"/>
        <xdr:cNvSpPr/>
      </xdr:nvSpPr>
      <xdr:spPr>
        <a:xfrm>
          <a:off x="15240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28550</xdr:rowOff>
    </xdr:from>
    <xdr:ext cx="762000" cy="259045"/>
    <xdr:sp macro="" textlink="">
      <xdr:nvSpPr>
        <xdr:cNvPr id="343" name="テキスト ボックス 342"/>
        <xdr:cNvSpPr txBox="1"/>
      </xdr:nvSpPr>
      <xdr:spPr>
        <a:xfrm>
          <a:off x="14909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125688</xdr:rowOff>
    </xdr:from>
    <xdr:to>
      <xdr:col>21</xdr:col>
      <xdr:colOff>50800</xdr:colOff>
      <xdr:row>62</xdr:row>
      <xdr:rowOff>55838</xdr:rowOff>
    </xdr:to>
    <xdr:sp macro="" textlink="">
      <xdr:nvSpPr>
        <xdr:cNvPr id="344" name="円/楕円 343"/>
        <xdr:cNvSpPr/>
      </xdr:nvSpPr>
      <xdr:spPr>
        <a:xfrm>
          <a:off x="14351000" y="10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40615</xdr:rowOff>
    </xdr:from>
    <xdr:ext cx="762000" cy="259045"/>
    <xdr:sp macro="" textlink="">
      <xdr:nvSpPr>
        <xdr:cNvPr id="345" name="テキスト ボックス 344"/>
        <xdr:cNvSpPr txBox="1"/>
      </xdr:nvSpPr>
      <xdr:spPr>
        <a:xfrm>
          <a:off x="14020800" y="106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134535</xdr:rowOff>
    </xdr:from>
    <xdr:to>
      <xdr:col>19</xdr:col>
      <xdr:colOff>533400</xdr:colOff>
      <xdr:row>62</xdr:row>
      <xdr:rowOff>64685</xdr:rowOff>
    </xdr:to>
    <xdr:sp macro="" textlink="">
      <xdr:nvSpPr>
        <xdr:cNvPr id="346" name="円/楕円 345"/>
        <xdr:cNvSpPr/>
      </xdr:nvSpPr>
      <xdr:spPr>
        <a:xfrm>
          <a:off x="13462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49462</xdr:rowOff>
    </xdr:from>
    <xdr:ext cx="762000" cy="259045"/>
    <xdr:sp macro="" textlink="">
      <xdr:nvSpPr>
        <xdr:cNvPr id="347" name="テキスト ボックス 346"/>
        <xdr:cNvSpPr txBox="1"/>
      </xdr:nvSpPr>
      <xdr:spPr>
        <a:xfrm>
          <a:off x="13131800" y="106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昨年度より１．２％改善し、ようやく類似団体の平均値に近づいてきた。石川県平均よりも下回っているものの、全国平均よりも上回っている。</a:t>
          </a:r>
          <a:endParaRPr kumimoji="1" lang="en-US" altLang="ja-JP" sz="1300">
            <a:latin typeface="ＭＳ Ｐゴシック"/>
          </a:endParaRPr>
        </a:p>
        <a:p>
          <a:r>
            <a:rPr kumimoji="1" lang="ja-JP" altLang="en-US" sz="1300">
              <a:latin typeface="ＭＳ Ｐゴシック"/>
            </a:rPr>
            <a:t>今後とも、緊急性・町民の意に沿った事業を選択することにより、起債に大きく頼ることのない財政運営に努めていく。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42</xdr:row>
      <xdr:rowOff>6096</xdr:rowOff>
    </xdr:to>
    <xdr:cxnSp macro="">
      <xdr:nvCxnSpPr>
        <xdr:cNvPr id="379" name="直線コネクタ 378"/>
        <xdr:cNvCxnSpPr/>
      </xdr:nvCxnSpPr>
      <xdr:spPr>
        <a:xfrm flipV="1">
          <a:off x="16179800" y="709117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112268</xdr:rowOff>
    </xdr:to>
    <xdr:cxnSp macro="">
      <xdr:nvCxnSpPr>
        <xdr:cNvPr id="382" name="直線コネクタ 381"/>
        <xdr:cNvCxnSpPr/>
      </xdr:nvCxnSpPr>
      <xdr:spPr>
        <a:xfrm flipV="1">
          <a:off x="15290800" y="72069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43</xdr:row>
      <xdr:rowOff>75946</xdr:rowOff>
    </xdr:to>
    <xdr:cxnSp macro="">
      <xdr:nvCxnSpPr>
        <xdr:cNvPr id="385" name="直線コネクタ 384"/>
        <xdr:cNvCxnSpPr/>
      </xdr:nvCxnSpPr>
      <xdr:spPr>
        <a:xfrm flipV="1">
          <a:off x="14401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114554</xdr:rowOff>
    </xdr:to>
    <xdr:cxnSp macro="">
      <xdr:nvCxnSpPr>
        <xdr:cNvPr id="388" name="直線コネクタ 387"/>
        <xdr:cNvCxnSpPr/>
      </xdr:nvCxnSpPr>
      <xdr:spPr>
        <a:xfrm flipV="1">
          <a:off x="13512800" y="744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8" name="円/楕円 397"/>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399"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402" name="円/楕円 401"/>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147845</xdr:rowOff>
    </xdr:from>
    <xdr:ext cx="762000" cy="259045"/>
    <xdr:sp macro="" textlink="">
      <xdr:nvSpPr>
        <xdr:cNvPr id="403" name="テキスト ボックス 402"/>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4" name="円/楕円 403"/>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5" name="テキスト ボックス 404"/>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6" name="円/楕円 405"/>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7" name="テキスト ボックス 406"/>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手取川濁水対策等の影響により８年ぶりに財政調整基金を取り崩したため、前年度対比で１２．５％と大幅に増加したが、昨年同様（－％）を維持した。</a:t>
          </a:r>
          <a:endParaRPr kumimoji="1" lang="en-US" altLang="ja-JP" sz="1300">
            <a:latin typeface="ＭＳ Ｐゴシック"/>
          </a:endParaRPr>
        </a:p>
        <a:p>
          <a:r>
            <a:rPr kumimoji="1" lang="ja-JP" altLang="en-US" sz="1300">
              <a:latin typeface="ＭＳ Ｐゴシック"/>
            </a:rPr>
            <a:t>今年度のような不測の事態や財政的に厳しい状況も予想されることから、より一層の財政健全化に努めていく。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116044</xdr:rowOff>
    </xdr:from>
    <xdr:ext cx="762000" cy="259045"/>
    <xdr:sp macro="" textlink="">
      <xdr:nvSpPr>
        <xdr:cNvPr id="448" name="テキスト ボックス 447"/>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92659</xdr:rowOff>
    </xdr:from>
    <xdr:to>
      <xdr:col>19</xdr:col>
      <xdr:colOff>533400</xdr:colOff>
      <xdr:row>15</xdr:row>
      <xdr:rowOff>22809</xdr:rowOff>
    </xdr:to>
    <xdr:sp macro="" textlink="">
      <xdr:nvSpPr>
        <xdr:cNvPr id="454" name="円/楕円 453"/>
        <xdr:cNvSpPr/>
      </xdr:nvSpPr>
      <xdr:spPr>
        <a:xfrm>
          <a:off x="13462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32986</xdr:rowOff>
    </xdr:from>
    <xdr:ext cx="762000" cy="259045"/>
    <xdr:sp macro="" textlink="">
      <xdr:nvSpPr>
        <xdr:cNvPr id="455" name="テキスト ボックス 454"/>
        <xdr:cNvSpPr txBox="1"/>
      </xdr:nvSpPr>
      <xdr:spPr>
        <a:xfrm>
          <a:off x="13131800" y="22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類似団体・全国・石川県平均をともに上回っている。</a:t>
          </a:r>
          <a:endParaRPr kumimoji="1" lang="en-US" altLang="ja-JP" sz="1300">
            <a:latin typeface="ＭＳ Ｐゴシック"/>
          </a:endParaRPr>
        </a:p>
        <a:p>
          <a:r>
            <a:rPr kumimoji="1" lang="ja-JP" altLang="en-US" sz="1300">
              <a:latin typeface="ＭＳ Ｐゴシック"/>
            </a:rPr>
            <a:t>これは、ごみ処理業務や消防業務等は一部事務組合で行っているが、保育所業務等は直営で行っていることが要因として挙げられる。</a:t>
          </a:r>
          <a:endParaRPr kumimoji="1" lang="en-US" altLang="ja-JP" sz="1300">
            <a:latin typeface="ＭＳ Ｐゴシック"/>
          </a:endParaRPr>
        </a:p>
        <a:p>
          <a:r>
            <a:rPr kumimoji="1" lang="ja-JP" altLang="en-US" sz="1300">
              <a:latin typeface="ＭＳ Ｐゴシック"/>
            </a:rPr>
            <a:t>今後は、これらを含めた人件費関係経費全体について検討し抑制に努めていく。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165100</xdr:rowOff>
    </xdr:to>
    <xdr:cxnSp macro="">
      <xdr:nvCxnSpPr>
        <xdr:cNvPr id="69" name="直線コネクタ 68"/>
        <xdr:cNvCxnSpPr/>
      </xdr:nvCxnSpPr>
      <xdr:spPr>
        <a:xfrm>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88900</xdr:rowOff>
    </xdr:to>
    <xdr:cxnSp macro="">
      <xdr:nvCxnSpPr>
        <xdr:cNvPr id="72" name="直線コネクタ 71"/>
        <xdr:cNvCxnSpPr/>
      </xdr:nvCxnSpPr>
      <xdr:spPr>
        <a:xfrm>
          <a:off x="2209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8890</xdr:rowOff>
    </xdr:to>
    <xdr:cxnSp macro="">
      <xdr:nvCxnSpPr>
        <xdr:cNvPr id="75" name="直線コネクタ 74"/>
        <xdr:cNvCxnSpPr/>
      </xdr:nvCxnSpPr>
      <xdr:spPr>
        <a:xfrm flipV="1">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a:t>
          </a:r>
          <a:r>
            <a:rPr kumimoji="1" lang="en-US" altLang="ja-JP" sz="1300">
              <a:latin typeface="ＭＳ Ｐゴシック"/>
            </a:rPr>
            <a:t>22</a:t>
          </a:r>
          <a:r>
            <a:rPr kumimoji="1" lang="ja-JP" altLang="en-US" sz="1300">
              <a:latin typeface="ＭＳ Ｐゴシック"/>
            </a:rPr>
            <a:t>年度より）しているものの、類似団体・全国及び石川県平均をともに下回っている。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今後とも委託契約の見直し等を実施し、経常経費削減に努めていく。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7" name="直線コネクタ 126"/>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130810</xdr:rowOff>
    </xdr:to>
    <xdr:cxnSp macro="">
      <xdr:nvCxnSpPr>
        <xdr:cNvPr id="130" name="直線コネクタ 129"/>
        <xdr:cNvCxnSpPr/>
      </xdr:nvCxnSpPr>
      <xdr:spPr>
        <a:xfrm>
          <a:off x="14782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85090</xdr:rowOff>
    </xdr:to>
    <xdr:cxnSp macro="">
      <xdr:nvCxnSpPr>
        <xdr:cNvPr id="133" name="直線コネクタ 132"/>
        <xdr:cNvCxnSpPr/>
      </xdr:nvCxnSpPr>
      <xdr:spPr>
        <a:xfrm>
          <a:off x="13893800" y="258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8890</xdr:rowOff>
    </xdr:to>
    <xdr:cxnSp macro="">
      <xdr:nvCxnSpPr>
        <xdr:cNvPr id="136" name="直線コネクタ 135"/>
        <xdr:cNvCxnSpPr/>
      </xdr:nvCxnSpPr>
      <xdr:spPr>
        <a:xfrm>
          <a:off x="13004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6" name="円/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8" name="円/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50" name="円/楕円 149"/>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1" name="テキスト ボックス 150"/>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2" name="円/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4" name="円/楕円 153"/>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5" name="テキスト ボックス 154"/>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類似団体平均より大幅に上回っている。</a:t>
          </a:r>
          <a:endParaRPr kumimoji="1" lang="en-US" altLang="ja-JP" sz="1300">
            <a:latin typeface="ＭＳ Ｐゴシック"/>
          </a:endParaRPr>
        </a:p>
        <a:p>
          <a:r>
            <a:rPr kumimoji="1" lang="ja-JP" altLang="en-US" sz="1300">
              <a:latin typeface="ＭＳ Ｐゴシック"/>
            </a:rPr>
            <a:t>これは、</a:t>
          </a:r>
          <a:r>
            <a:rPr kumimoji="1" lang="en-US" altLang="ja-JP" sz="1300">
              <a:latin typeface="ＭＳ Ｐゴシック"/>
            </a:rPr>
            <a:t>18</a:t>
          </a:r>
          <a:r>
            <a:rPr kumimoji="1" lang="ja-JP" altLang="en-US" sz="1300">
              <a:latin typeface="ＭＳ Ｐゴシック"/>
            </a:rPr>
            <a:t>歳以下の子どもの医療費無料化・</a:t>
          </a:r>
          <a:r>
            <a:rPr kumimoji="1" lang="en-US" altLang="ja-JP" sz="1300">
              <a:latin typeface="ＭＳ Ｐゴシック"/>
            </a:rPr>
            <a:t>75</a:t>
          </a:r>
          <a:r>
            <a:rPr kumimoji="1" lang="ja-JP" altLang="en-US" sz="1300">
              <a:latin typeface="ＭＳ Ｐゴシック"/>
            </a:rPr>
            <a:t>歳以上の医療費無料化及びねたきり老人介護福祉手当等の町独自の少子高齢化施策による影響が大きい。</a:t>
          </a:r>
          <a:endParaRPr kumimoji="1" lang="en-US" altLang="ja-JP" sz="1300">
            <a:latin typeface="ＭＳ Ｐゴシック"/>
          </a:endParaRPr>
        </a:p>
        <a:p>
          <a:r>
            <a:rPr kumimoji="1" lang="ja-JP" altLang="en-US" sz="1300">
              <a:latin typeface="ＭＳ Ｐゴシック"/>
            </a:rPr>
            <a:t>今後も、これらの独自施策は継続して実施する予定である。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12700</xdr:rowOff>
    </xdr:to>
    <xdr:cxnSp macro="">
      <xdr:nvCxnSpPr>
        <xdr:cNvPr id="188" name="直線コネクタ 187"/>
        <xdr:cNvCxnSpPr/>
      </xdr:nvCxnSpPr>
      <xdr:spPr>
        <a:xfrm flipV="1">
          <a:off x="3987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60</xdr:row>
      <xdr:rowOff>12700</xdr:rowOff>
    </xdr:to>
    <xdr:cxnSp macro="">
      <xdr:nvCxnSpPr>
        <xdr:cNvPr id="191" name="直線コネクタ 190"/>
        <xdr:cNvCxnSpPr/>
      </xdr:nvCxnSpPr>
      <xdr:spPr>
        <a:xfrm>
          <a:off x="3098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50800</xdr:rowOff>
    </xdr:to>
    <xdr:cxnSp macro="">
      <xdr:nvCxnSpPr>
        <xdr:cNvPr id="194" name="直線コネクタ 193"/>
        <xdr:cNvCxnSpPr/>
      </xdr:nvCxnSpPr>
      <xdr:spPr>
        <a:xfrm flipV="1">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59</xdr:row>
      <xdr:rowOff>50800</xdr:rowOff>
    </xdr:to>
    <xdr:cxnSp macro="">
      <xdr:nvCxnSpPr>
        <xdr:cNvPr id="197" name="直線コネクタ 196"/>
        <xdr:cNvCxnSpPr/>
      </xdr:nvCxnSpPr>
      <xdr:spPr>
        <a:xfrm>
          <a:off x="1320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7" name="円/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9" name="円/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3" name="円/楕円 212"/>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4" name="テキスト ボックス 213"/>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近年は、ほぼ横ばいで推移している。</a:t>
          </a:r>
          <a:endParaRPr kumimoji="1" lang="en-US" altLang="ja-JP" sz="1300">
            <a:latin typeface="ＭＳ Ｐゴシック"/>
          </a:endParaRPr>
        </a:p>
        <a:p>
          <a:r>
            <a:rPr kumimoji="1" lang="ja-JP" altLang="en-US" sz="1300">
              <a:latin typeface="ＭＳ Ｐゴシック"/>
            </a:rPr>
            <a:t>類似団体・全国及び石川県平均をともに下回っているものの、今後とも、各種特別会計（国民健康保険・介護保険等）適正化を図り、普通会計の負担軽減（繰出金等）に努めていく。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134620</xdr:rowOff>
    </xdr:to>
    <xdr:cxnSp macro="">
      <xdr:nvCxnSpPr>
        <xdr:cNvPr id="249" name="直線コネクタ 248"/>
        <xdr:cNvCxnSpPr/>
      </xdr:nvCxnSpPr>
      <xdr:spPr>
        <a:xfrm>
          <a:off x="15671800" y="9370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119380</xdr:rowOff>
    </xdr:to>
    <xdr:cxnSp macro="">
      <xdr:nvCxnSpPr>
        <xdr:cNvPr id="252" name="直線コネクタ 251"/>
        <xdr:cNvCxnSpPr/>
      </xdr:nvCxnSpPr>
      <xdr:spPr>
        <a:xfrm flipV="1">
          <a:off x="14782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119380</xdr:rowOff>
    </xdr:to>
    <xdr:cxnSp macro="">
      <xdr:nvCxnSpPr>
        <xdr:cNvPr id="255" name="直線コネクタ 254"/>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165100</xdr:rowOff>
    </xdr:to>
    <xdr:cxnSp macro="">
      <xdr:nvCxnSpPr>
        <xdr:cNvPr id="258" name="直線コネクタ 257"/>
        <xdr:cNvCxnSpPr/>
      </xdr:nvCxnSpPr>
      <xdr:spPr>
        <a:xfrm flipV="1">
          <a:off x="13004800" y="933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8" name="円/楕円 267"/>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69"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70" name="円/楕円 269"/>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71" name="テキスト ボックス 270"/>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2" name="円/楕円 271"/>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3" name="テキスト ボックス 272"/>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4" name="円/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6" name="円/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類似団体及び石川県平均より下回ったものの、全国平均を若干ではあるが上回っている。</a:t>
          </a:r>
          <a:endParaRPr kumimoji="1" lang="en-US" altLang="ja-JP" sz="1300">
            <a:latin typeface="ＭＳ Ｐゴシック"/>
          </a:endParaRPr>
        </a:p>
        <a:p>
          <a:r>
            <a:rPr kumimoji="1" lang="ja-JP" altLang="en-US" sz="1300">
              <a:latin typeface="ＭＳ Ｐゴシック"/>
            </a:rPr>
            <a:t>今後とも負担金（一部事務組合負担金含む）・補助金の精査に努めて経常経費の削減を図る。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104140</xdr:rowOff>
    </xdr:to>
    <xdr:cxnSp macro="">
      <xdr:nvCxnSpPr>
        <xdr:cNvPr id="307" name="直線コネクタ 306"/>
        <xdr:cNvCxnSpPr/>
      </xdr:nvCxnSpPr>
      <xdr:spPr>
        <a:xfrm flipV="1">
          <a:off x="15671800" y="62031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104140</xdr:rowOff>
    </xdr:to>
    <xdr:cxnSp macro="">
      <xdr:nvCxnSpPr>
        <xdr:cNvPr id="310" name="直線コネクタ 309"/>
        <xdr:cNvCxnSpPr/>
      </xdr:nvCxnSpPr>
      <xdr:spPr>
        <a:xfrm>
          <a:off x="14782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108712</xdr:rowOff>
    </xdr:to>
    <xdr:cxnSp macro="">
      <xdr:nvCxnSpPr>
        <xdr:cNvPr id="313" name="直線コネクタ 312"/>
        <xdr:cNvCxnSpPr/>
      </xdr:nvCxnSpPr>
      <xdr:spPr>
        <a:xfrm flipV="1">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108712</xdr:rowOff>
    </xdr:to>
    <xdr:cxnSp macro="">
      <xdr:nvCxnSpPr>
        <xdr:cNvPr id="316" name="直線コネクタ 315"/>
        <xdr:cNvCxnSpPr/>
      </xdr:nvCxnSpPr>
      <xdr:spPr>
        <a:xfrm>
          <a:off x="13004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6" name="円/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2" name="円/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3" name="テキスト ボックス 33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4" name="円/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類似団体・全国及び石川県平均を下回っている。</a:t>
          </a:r>
          <a:endParaRPr kumimoji="1" lang="en-US" altLang="ja-JP" sz="1300">
            <a:latin typeface="ＭＳ Ｐゴシック"/>
          </a:endParaRPr>
        </a:p>
        <a:p>
          <a:r>
            <a:rPr kumimoji="1" lang="ja-JP" altLang="en-US" sz="1300">
              <a:latin typeface="ＭＳ Ｐゴシック"/>
            </a:rPr>
            <a:t>これは、繰上償還を頻繁に実施（平成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120,800</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73,300</a:t>
          </a:r>
          <a:r>
            <a:rPr kumimoji="1" lang="ja-JP" altLang="en-US" sz="1300">
              <a:latin typeface="ＭＳ Ｐゴシック"/>
            </a:rPr>
            <a:t>千円を実施、平成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10,000</a:t>
          </a:r>
          <a:r>
            <a:rPr kumimoji="1" lang="ja-JP" altLang="en-US" sz="1300">
              <a:latin typeface="ＭＳ Ｐゴシック"/>
            </a:rPr>
            <a:t>千円を実施予定）によるもので、今後とも新発債の抑制や繰上償還等の実施により、より一層の健全化に努めていく。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14987</xdr:rowOff>
    </xdr:to>
    <xdr:cxnSp macro="">
      <xdr:nvCxnSpPr>
        <xdr:cNvPr id="365" name="直線コネクタ 364"/>
        <xdr:cNvCxnSpPr/>
      </xdr:nvCxnSpPr>
      <xdr:spPr>
        <a:xfrm flipV="1">
          <a:off x="3987800" y="131846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14987</xdr:rowOff>
    </xdr:to>
    <xdr:cxnSp macro="">
      <xdr:nvCxnSpPr>
        <xdr:cNvPr id="368" name="直線コネクタ 367"/>
        <xdr:cNvCxnSpPr/>
      </xdr:nvCxnSpPr>
      <xdr:spPr>
        <a:xfrm>
          <a:off x="3098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46989</xdr:rowOff>
    </xdr:to>
    <xdr:cxnSp macro="">
      <xdr:nvCxnSpPr>
        <xdr:cNvPr id="371" name="直線コネクタ 370"/>
        <xdr:cNvCxnSpPr/>
      </xdr:nvCxnSpPr>
      <xdr:spPr>
        <a:xfrm flipV="1">
          <a:off x="2209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78994</xdr:rowOff>
    </xdr:to>
    <xdr:cxnSp macro="">
      <xdr:nvCxnSpPr>
        <xdr:cNvPr id="374" name="直線コネクタ 373"/>
        <xdr:cNvCxnSpPr/>
      </xdr:nvCxnSpPr>
      <xdr:spPr>
        <a:xfrm flipV="1">
          <a:off x="1320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4" name="円/楕円 383"/>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5"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6" name="円/楕円 385"/>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7" name="テキスト ボックス 386"/>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8" name="円/楕円 387"/>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9" name="テキスト ボックス 388"/>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0" name="円/楕円 38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1" name="テキスト ボックス 39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2" name="円/楕円 391"/>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3" name="テキスト ボックス 392"/>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今後は、大幅な税収の増加が見込めない状況であることから、引き続き、経常経費の削減に努め財政の健全化を図っていく。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46989</xdr:rowOff>
    </xdr:to>
    <xdr:cxnSp macro="">
      <xdr:nvCxnSpPr>
        <xdr:cNvPr id="424" name="直線コネクタ 423"/>
        <xdr:cNvCxnSpPr/>
      </xdr:nvCxnSpPr>
      <xdr:spPr>
        <a:xfrm flipV="1">
          <a:off x="15671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77</xdr:row>
      <xdr:rowOff>46989</xdr:rowOff>
    </xdr:to>
    <xdr:cxnSp macro="">
      <xdr:nvCxnSpPr>
        <xdr:cNvPr id="427" name="直線コネクタ 426"/>
        <xdr:cNvCxnSpPr/>
      </xdr:nvCxnSpPr>
      <xdr:spPr>
        <a:xfrm>
          <a:off x="14782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76708</xdr:rowOff>
    </xdr:to>
    <xdr:cxnSp macro="">
      <xdr:nvCxnSpPr>
        <xdr:cNvPr id="430" name="直線コネクタ 429"/>
        <xdr:cNvCxnSpPr/>
      </xdr:nvCxnSpPr>
      <xdr:spPr>
        <a:xfrm>
          <a:off x="13893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49276</xdr:rowOff>
    </xdr:to>
    <xdr:cxnSp macro="">
      <xdr:nvCxnSpPr>
        <xdr:cNvPr id="433" name="直線コネクタ 432"/>
        <xdr:cNvCxnSpPr/>
      </xdr:nvCxnSpPr>
      <xdr:spPr>
        <a:xfrm>
          <a:off x="13004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43" name="円/楕円 442"/>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152164</xdr:rowOff>
    </xdr:from>
    <xdr:ext cx="762000" cy="259045"/>
    <xdr:sp macro="" textlink="">
      <xdr:nvSpPr>
        <xdr:cNvPr id="444"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5" name="円/楕円 444"/>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6" name="テキスト ボックス 44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7" name="円/楕円 446"/>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8" name="テキスト ボックス 447"/>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49" name="円/楕円 448"/>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0" name="テキスト ボックス 449"/>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1" name="円/楕円 450"/>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69105</xdr:rowOff>
    </xdr:from>
    <xdr:ext cx="762000" cy="259045"/>
    <xdr:sp macro="" textlink="">
      <xdr:nvSpPr>
        <xdr:cNvPr id="452" name="テキスト ボックス 451"/>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75885</xdr:rowOff>
    </xdr:from>
    <xdr:to>
      <xdr:col>4</xdr:col>
      <xdr:colOff>1117600</xdr:colOff>
      <xdr:row>17</xdr:row>
      <xdr:rowOff>78514</xdr:rowOff>
    </xdr:to>
    <xdr:cxnSp macro="">
      <xdr:nvCxnSpPr>
        <xdr:cNvPr id="50" name="直線コネクタ 49"/>
        <xdr:cNvCxnSpPr/>
      </xdr:nvCxnSpPr>
      <xdr:spPr bwMode="auto">
        <a:xfrm>
          <a:off x="5003800" y="3038160"/>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75885</xdr:rowOff>
    </xdr:from>
    <xdr:to>
      <xdr:col>4</xdr:col>
      <xdr:colOff>469900</xdr:colOff>
      <xdr:row>17</xdr:row>
      <xdr:rowOff>81394</xdr:rowOff>
    </xdr:to>
    <xdr:cxnSp macro="">
      <xdr:nvCxnSpPr>
        <xdr:cNvPr id="53" name="直線コネクタ 52"/>
        <xdr:cNvCxnSpPr/>
      </xdr:nvCxnSpPr>
      <xdr:spPr bwMode="auto">
        <a:xfrm flipV="1">
          <a:off x="4305300" y="3038160"/>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81394</xdr:rowOff>
    </xdr:from>
    <xdr:to>
      <xdr:col>3</xdr:col>
      <xdr:colOff>904875</xdr:colOff>
      <xdr:row>17</xdr:row>
      <xdr:rowOff>82149</xdr:rowOff>
    </xdr:to>
    <xdr:cxnSp macro="">
      <xdr:nvCxnSpPr>
        <xdr:cNvPr id="56" name="直線コネクタ 55"/>
        <xdr:cNvCxnSpPr/>
      </xdr:nvCxnSpPr>
      <xdr:spPr bwMode="auto">
        <a:xfrm flipV="1">
          <a:off x="3606800" y="3043669"/>
          <a:ext cx="698500" cy="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82149</xdr:rowOff>
    </xdr:from>
    <xdr:to>
      <xdr:col>3</xdr:col>
      <xdr:colOff>206375</xdr:colOff>
      <xdr:row>17</xdr:row>
      <xdr:rowOff>107980</xdr:rowOff>
    </xdr:to>
    <xdr:cxnSp macro="">
      <xdr:nvCxnSpPr>
        <xdr:cNvPr id="59" name="直線コネクタ 58"/>
        <xdr:cNvCxnSpPr/>
      </xdr:nvCxnSpPr>
      <xdr:spPr bwMode="auto">
        <a:xfrm flipV="1">
          <a:off x="2908300" y="3044424"/>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27714</xdr:rowOff>
    </xdr:from>
    <xdr:to>
      <xdr:col>5</xdr:col>
      <xdr:colOff>34925</xdr:colOff>
      <xdr:row>17</xdr:row>
      <xdr:rowOff>129314</xdr:rowOff>
    </xdr:to>
    <xdr:sp macro="" textlink="">
      <xdr:nvSpPr>
        <xdr:cNvPr id="69" name="円/楕円 68"/>
        <xdr:cNvSpPr/>
      </xdr:nvSpPr>
      <xdr:spPr bwMode="auto">
        <a:xfrm>
          <a:off x="5600700" y="298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171241</xdr:rowOff>
    </xdr:from>
    <xdr:ext cx="762000" cy="259045"/>
    <xdr:sp macro="" textlink="">
      <xdr:nvSpPr>
        <xdr:cNvPr id="70" name="人口1人当たり決算額の推移該当値テキスト130"/>
        <xdr:cNvSpPr txBox="1"/>
      </xdr:nvSpPr>
      <xdr:spPr>
        <a:xfrm>
          <a:off x="5740400" y="29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25085</xdr:rowOff>
    </xdr:from>
    <xdr:to>
      <xdr:col>4</xdr:col>
      <xdr:colOff>520700</xdr:colOff>
      <xdr:row>17</xdr:row>
      <xdr:rowOff>126685</xdr:rowOff>
    </xdr:to>
    <xdr:sp macro="" textlink="">
      <xdr:nvSpPr>
        <xdr:cNvPr id="71" name="円/楕円 70"/>
        <xdr:cNvSpPr/>
      </xdr:nvSpPr>
      <xdr:spPr bwMode="auto">
        <a:xfrm>
          <a:off x="4953000" y="298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111462</xdr:rowOff>
    </xdr:from>
    <xdr:ext cx="736600" cy="259045"/>
    <xdr:sp macro="" textlink="">
      <xdr:nvSpPr>
        <xdr:cNvPr id="72" name="テキスト ボックス 71"/>
        <xdr:cNvSpPr txBox="1"/>
      </xdr:nvSpPr>
      <xdr:spPr>
        <a:xfrm>
          <a:off x="4622800" y="307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30594</xdr:rowOff>
    </xdr:from>
    <xdr:to>
      <xdr:col>3</xdr:col>
      <xdr:colOff>955675</xdr:colOff>
      <xdr:row>17</xdr:row>
      <xdr:rowOff>132194</xdr:rowOff>
    </xdr:to>
    <xdr:sp macro="" textlink="">
      <xdr:nvSpPr>
        <xdr:cNvPr id="73" name="円/楕円 72"/>
        <xdr:cNvSpPr/>
      </xdr:nvSpPr>
      <xdr:spPr bwMode="auto">
        <a:xfrm>
          <a:off x="4254500" y="299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116971</xdr:rowOff>
    </xdr:from>
    <xdr:ext cx="762000" cy="259045"/>
    <xdr:sp macro="" textlink="">
      <xdr:nvSpPr>
        <xdr:cNvPr id="74" name="テキスト ボックス 73"/>
        <xdr:cNvSpPr txBox="1"/>
      </xdr:nvSpPr>
      <xdr:spPr>
        <a:xfrm>
          <a:off x="3924300" y="30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31349</xdr:rowOff>
    </xdr:from>
    <xdr:to>
      <xdr:col>3</xdr:col>
      <xdr:colOff>257175</xdr:colOff>
      <xdr:row>17</xdr:row>
      <xdr:rowOff>132949</xdr:rowOff>
    </xdr:to>
    <xdr:sp macro="" textlink="">
      <xdr:nvSpPr>
        <xdr:cNvPr id="75" name="円/楕円 74"/>
        <xdr:cNvSpPr/>
      </xdr:nvSpPr>
      <xdr:spPr bwMode="auto">
        <a:xfrm>
          <a:off x="3556000" y="299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117726</xdr:rowOff>
    </xdr:from>
    <xdr:ext cx="762000" cy="259045"/>
    <xdr:sp macro="" textlink="">
      <xdr:nvSpPr>
        <xdr:cNvPr id="76" name="テキスト ボックス 75"/>
        <xdr:cNvSpPr txBox="1"/>
      </xdr:nvSpPr>
      <xdr:spPr>
        <a:xfrm>
          <a:off x="3225800" y="308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57180</xdr:rowOff>
    </xdr:from>
    <xdr:to>
      <xdr:col>2</xdr:col>
      <xdr:colOff>692150</xdr:colOff>
      <xdr:row>17</xdr:row>
      <xdr:rowOff>158780</xdr:rowOff>
    </xdr:to>
    <xdr:sp macro="" textlink="">
      <xdr:nvSpPr>
        <xdr:cNvPr id="77" name="円/楕円 76"/>
        <xdr:cNvSpPr/>
      </xdr:nvSpPr>
      <xdr:spPr bwMode="auto">
        <a:xfrm>
          <a:off x="2857500" y="301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143557</xdr:rowOff>
    </xdr:from>
    <xdr:ext cx="762000" cy="259045"/>
    <xdr:sp macro="" textlink="">
      <xdr:nvSpPr>
        <xdr:cNvPr id="78" name="テキスト ボックス 77"/>
        <xdr:cNvSpPr txBox="1"/>
      </xdr:nvSpPr>
      <xdr:spPr>
        <a:xfrm>
          <a:off x="2527300" y="31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268640</xdr:rowOff>
    </xdr:from>
    <xdr:to>
      <xdr:col>4</xdr:col>
      <xdr:colOff>1117600</xdr:colOff>
      <xdr:row>35</xdr:row>
      <xdr:rowOff>292186</xdr:rowOff>
    </xdr:to>
    <xdr:cxnSp macro="">
      <xdr:nvCxnSpPr>
        <xdr:cNvPr id="110" name="直線コネクタ 109"/>
        <xdr:cNvCxnSpPr/>
      </xdr:nvCxnSpPr>
      <xdr:spPr bwMode="auto">
        <a:xfrm>
          <a:off x="5003800" y="6878990"/>
          <a:ext cx="6477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276963</xdr:rowOff>
    </xdr:from>
    <xdr:ext cx="762000" cy="259045"/>
    <xdr:sp macro="" textlink="">
      <xdr:nvSpPr>
        <xdr:cNvPr id="111" name="人口1人当たり決算額の推移平均値テキスト445"/>
        <xdr:cNvSpPr txBox="1"/>
      </xdr:nvSpPr>
      <xdr:spPr>
        <a:xfrm>
          <a:off x="5740400" y="688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226372</xdr:rowOff>
    </xdr:from>
    <xdr:to>
      <xdr:col>4</xdr:col>
      <xdr:colOff>469900</xdr:colOff>
      <xdr:row>35</xdr:row>
      <xdr:rowOff>268640</xdr:rowOff>
    </xdr:to>
    <xdr:cxnSp macro="">
      <xdr:nvCxnSpPr>
        <xdr:cNvPr id="113" name="直線コネクタ 112"/>
        <xdr:cNvCxnSpPr/>
      </xdr:nvCxnSpPr>
      <xdr:spPr bwMode="auto">
        <a:xfrm>
          <a:off x="4305300" y="6836722"/>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36475</xdr:rowOff>
    </xdr:from>
    <xdr:to>
      <xdr:col>3</xdr:col>
      <xdr:colOff>904875</xdr:colOff>
      <xdr:row>35</xdr:row>
      <xdr:rowOff>226372</xdr:rowOff>
    </xdr:to>
    <xdr:cxnSp macro="">
      <xdr:nvCxnSpPr>
        <xdr:cNvPr id="116" name="直線コネクタ 115"/>
        <xdr:cNvCxnSpPr/>
      </xdr:nvCxnSpPr>
      <xdr:spPr bwMode="auto">
        <a:xfrm>
          <a:off x="3606800" y="6646825"/>
          <a:ext cx="698500" cy="1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3145</xdr:rowOff>
    </xdr:from>
    <xdr:to>
      <xdr:col>3</xdr:col>
      <xdr:colOff>206375</xdr:colOff>
      <xdr:row>35</xdr:row>
      <xdr:rowOff>36475</xdr:rowOff>
    </xdr:to>
    <xdr:cxnSp macro="">
      <xdr:nvCxnSpPr>
        <xdr:cNvPr id="119" name="直線コネクタ 118"/>
        <xdr:cNvCxnSpPr/>
      </xdr:nvCxnSpPr>
      <xdr:spPr bwMode="auto">
        <a:xfrm>
          <a:off x="2908300" y="6613495"/>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241386</xdr:rowOff>
    </xdr:from>
    <xdr:to>
      <xdr:col>5</xdr:col>
      <xdr:colOff>34925</xdr:colOff>
      <xdr:row>36</xdr:row>
      <xdr:rowOff>86</xdr:rowOff>
    </xdr:to>
    <xdr:sp macro="" textlink="">
      <xdr:nvSpPr>
        <xdr:cNvPr id="129" name="円/楕円 128"/>
        <xdr:cNvSpPr/>
      </xdr:nvSpPr>
      <xdr:spPr bwMode="auto">
        <a:xfrm>
          <a:off x="5600700" y="685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86463</xdr:rowOff>
    </xdr:from>
    <xdr:ext cx="762000" cy="259045"/>
    <xdr:sp macro="" textlink="">
      <xdr:nvSpPr>
        <xdr:cNvPr id="130" name="人口1人当たり決算額の推移該当値テキスト445"/>
        <xdr:cNvSpPr txBox="1"/>
      </xdr:nvSpPr>
      <xdr:spPr>
        <a:xfrm>
          <a:off x="5740400" y="66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217840</xdr:rowOff>
    </xdr:from>
    <xdr:to>
      <xdr:col>4</xdr:col>
      <xdr:colOff>520700</xdr:colOff>
      <xdr:row>35</xdr:row>
      <xdr:rowOff>319440</xdr:rowOff>
    </xdr:to>
    <xdr:sp macro="" textlink="">
      <xdr:nvSpPr>
        <xdr:cNvPr id="131" name="円/楕円 130"/>
        <xdr:cNvSpPr/>
      </xdr:nvSpPr>
      <xdr:spPr bwMode="auto">
        <a:xfrm>
          <a:off x="4953000" y="682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304217</xdr:rowOff>
    </xdr:from>
    <xdr:ext cx="736600" cy="259045"/>
    <xdr:sp macro="" textlink="">
      <xdr:nvSpPr>
        <xdr:cNvPr id="132" name="テキスト ボックス 131"/>
        <xdr:cNvSpPr txBox="1"/>
      </xdr:nvSpPr>
      <xdr:spPr>
        <a:xfrm>
          <a:off x="4622800" y="691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175572</xdr:rowOff>
    </xdr:from>
    <xdr:to>
      <xdr:col>3</xdr:col>
      <xdr:colOff>955675</xdr:colOff>
      <xdr:row>35</xdr:row>
      <xdr:rowOff>277172</xdr:rowOff>
    </xdr:to>
    <xdr:sp macro="" textlink="">
      <xdr:nvSpPr>
        <xdr:cNvPr id="133" name="円/楕円 132"/>
        <xdr:cNvSpPr/>
      </xdr:nvSpPr>
      <xdr:spPr bwMode="auto">
        <a:xfrm>
          <a:off x="4254500" y="678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261949</xdr:rowOff>
    </xdr:from>
    <xdr:ext cx="762000" cy="259045"/>
    <xdr:sp macro="" textlink="">
      <xdr:nvSpPr>
        <xdr:cNvPr id="134" name="テキスト ボックス 133"/>
        <xdr:cNvSpPr txBox="1"/>
      </xdr:nvSpPr>
      <xdr:spPr>
        <a:xfrm>
          <a:off x="3924300" y="687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328575</xdr:rowOff>
    </xdr:from>
    <xdr:to>
      <xdr:col>3</xdr:col>
      <xdr:colOff>257175</xdr:colOff>
      <xdr:row>35</xdr:row>
      <xdr:rowOff>87275</xdr:rowOff>
    </xdr:to>
    <xdr:sp macro="" textlink="">
      <xdr:nvSpPr>
        <xdr:cNvPr id="135" name="円/楕円 134"/>
        <xdr:cNvSpPr/>
      </xdr:nvSpPr>
      <xdr:spPr bwMode="auto">
        <a:xfrm>
          <a:off x="3556000" y="65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97452</xdr:rowOff>
    </xdr:from>
    <xdr:ext cx="762000" cy="259045"/>
    <xdr:sp macro="" textlink="">
      <xdr:nvSpPr>
        <xdr:cNvPr id="136" name="テキスト ボックス 135"/>
        <xdr:cNvSpPr txBox="1"/>
      </xdr:nvSpPr>
      <xdr:spPr>
        <a:xfrm>
          <a:off x="3225800" y="63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295245</xdr:rowOff>
    </xdr:from>
    <xdr:to>
      <xdr:col>2</xdr:col>
      <xdr:colOff>692150</xdr:colOff>
      <xdr:row>35</xdr:row>
      <xdr:rowOff>53945</xdr:rowOff>
    </xdr:to>
    <xdr:sp macro="" textlink="">
      <xdr:nvSpPr>
        <xdr:cNvPr id="137" name="円/楕円 136"/>
        <xdr:cNvSpPr/>
      </xdr:nvSpPr>
      <xdr:spPr bwMode="auto">
        <a:xfrm>
          <a:off x="2857500" y="65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64121</xdr:rowOff>
    </xdr:from>
    <xdr:ext cx="762000" cy="259045"/>
    <xdr:sp macro="" textlink="">
      <xdr:nvSpPr>
        <xdr:cNvPr id="138" name="テキスト ボックス 137"/>
        <xdr:cNvSpPr txBox="1"/>
      </xdr:nvSpPr>
      <xdr:spPr>
        <a:xfrm>
          <a:off x="2527300" y="633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127976</xdr:rowOff>
    </xdr:from>
    <xdr:to>
      <xdr:col>6</xdr:col>
      <xdr:colOff>511175</xdr:colOff>
      <xdr:row>36</xdr:row>
      <xdr:rowOff>135215</xdr:rowOff>
    </xdr:to>
    <xdr:cxnSp macro="">
      <xdr:nvCxnSpPr>
        <xdr:cNvPr id="63" name="直線コネクタ 62"/>
        <xdr:cNvCxnSpPr/>
      </xdr:nvCxnSpPr>
      <xdr:spPr>
        <a:xfrm flipV="1">
          <a:off x="3797300" y="630017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126605</xdr:rowOff>
    </xdr:from>
    <xdr:to>
      <xdr:col>5</xdr:col>
      <xdr:colOff>358775</xdr:colOff>
      <xdr:row>36</xdr:row>
      <xdr:rowOff>135215</xdr:rowOff>
    </xdr:to>
    <xdr:cxnSp macro="">
      <xdr:nvCxnSpPr>
        <xdr:cNvPr id="66" name="直線コネクタ 65"/>
        <xdr:cNvCxnSpPr/>
      </xdr:nvCxnSpPr>
      <xdr:spPr>
        <a:xfrm>
          <a:off x="2908300" y="629880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116731</xdr:rowOff>
    </xdr:from>
    <xdr:to>
      <xdr:col>4</xdr:col>
      <xdr:colOff>155575</xdr:colOff>
      <xdr:row>36</xdr:row>
      <xdr:rowOff>126605</xdr:rowOff>
    </xdr:to>
    <xdr:cxnSp macro="">
      <xdr:nvCxnSpPr>
        <xdr:cNvPr id="69" name="直線コネクタ 68"/>
        <xdr:cNvCxnSpPr/>
      </xdr:nvCxnSpPr>
      <xdr:spPr>
        <a:xfrm>
          <a:off x="2019300" y="628893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63359</xdr:rowOff>
    </xdr:from>
    <xdr:to>
      <xdr:col>2</xdr:col>
      <xdr:colOff>638175</xdr:colOff>
      <xdr:row>36</xdr:row>
      <xdr:rowOff>116731</xdr:rowOff>
    </xdr:to>
    <xdr:cxnSp macro="">
      <xdr:nvCxnSpPr>
        <xdr:cNvPr id="72" name="直線コネクタ 71"/>
        <xdr:cNvCxnSpPr/>
      </xdr:nvCxnSpPr>
      <xdr:spPr>
        <a:xfrm>
          <a:off x="1130300" y="6235559"/>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77176</xdr:rowOff>
    </xdr:from>
    <xdr:to>
      <xdr:col>6</xdr:col>
      <xdr:colOff>561975</xdr:colOff>
      <xdr:row>37</xdr:row>
      <xdr:rowOff>7326</xdr:rowOff>
    </xdr:to>
    <xdr:sp macro="" textlink="">
      <xdr:nvSpPr>
        <xdr:cNvPr id="82" name="円/楕円 81"/>
        <xdr:cNvSpPr/>
      </xdr:nvSpPr>
      <xdr:spPr>
        <a:xfrm>
          <a:off x="45847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55603</xdr:rowOff>
    </xdr:from>
    <xdr:ext cx="599010" cy="259045"/>
    <xdr:sp macro="" textlink="">
      <xdr:nvSpPr>
        <xdr:cNvPr id="83" name="人件費該当値テキスト"/>
        <xdr:cNvSpPr txBox="1"/>
      </xdr:nvSpPr>
      <xdr:spPr>
        <a:xfrm>
          <a:off x="4686300" y="622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84415</xdr:rowOff>
    </xdr:from>
    <xdr:to>
      <xdr:col>5</xdr:col>
      <xdr:colOff>409575</xdr:colOff>
      <xdr:row>37</xdr:row>
      <xdr:rowOff>14565</xdr:rowOff>
    </xdr:to>
    <xdr:sp macro="" textlink="">
      <xdr:nvSpPr>
        <xdr:cNvPr id="84" name="円/楕円 83"/>
        <xdr:cNvSpPr/>
      </xdr:nvSpPr>
      <xdr:spPr>
        <a:xfrm>
          <a:off x="3746500" y="62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5692</xdr:rowOff>
    </xdr:from>
    <xdr:ext cx="599010" cy="259045"/>
    <xdr:sp macro="" textlink="">
      <xdr:nvSpPr>
        <xdr:cNvPr id="85" name="テキスト ボックス 84"/>
        <xdr:cNvSpPr txBox="1"/>
      </xdr:nvSpPr>
      <xdr:spPr>
        <a:xfrm>
          <a:off x="3497794" y="63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75805</xdr:rowOff>
    </xdr:from>
    <xdr:to>
      <xdr:col>4</xdr:col>
      <xdr:colOff>206375</xdr:colOff>
      <xdr:row>37</xdr:row>
      <xdr:rowOff>5955</xdr:rowOff>
    </xdr:to>
    <xdr:sp macro="" textlink="">
      <xdr:nvSpPr>
        <xdr:cNvPr id="86" name="円/楕円 85"/>
        <xdr:cNvSpPr/>
      </xdr:nvSpPr>
      <xdr:spPr>
        <a:xfrm>
          <a:off x="28575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168532</xdr:rowOff>
    </xdr:from>
    <xdr:ext cx="599010" cy="259045"/>
    <xdr:sp macro="" textlink="">
      <xdr:nvSpPr>
        <xdr:cNvPr id="87" name="テキスト ボックス 86"/>
        <xdr:cNvSpPr txBox="1"/>
      </xdr:nvSpPr>
      <xdr:spPr>
        <a:xfrm>
          <a:off x="2608794" y="634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65931</xdr:rowOff>
    </xdr:from>
    <xdr:to>
      <xdr:col>3</xdr:col>
      <xdr:colOff>3175</xdr:colOff>
      <xdr:row>36</xdr:row>
      <xdr:rowOff>167531</xdr:rowOff>
    </xdr:to>
    <xdr:sp macro="" textlink="">
      <xdr:nvSpPr>
        <xdr:cNvPr id="88" name="円/楕円 87"/>
        <xdr:cNvSpPr/>
      </xdr:nvSpPr>
      <xdr:spPr>
        <a:xfrm>
          <a:off x="1968500" y="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158658</xdr:rowOff>
    </xdr:from>
    <xdr:ext cx="599010" cy="259045"/>
    <xdr:sp macro="" textlink="">
      <xdr:nvSpPr>
        <xdr:cNvPr id="89" name="テキスト ボックス 88"/>
        <xdr:cNvSpPr txBox="1"/>
      </xdr:nvSpPr>
      <xdr:spPr>
        <a:xfrm>
          <a:off x="1719794" y="63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12559</xdr:rowOff>
    </xdr:from>
    <xdr:to>
      <xdr:col>1</xdr:col>
      <xdr:colOff>485775</xdr:colOff>
      <xdr:row>36</xdr:row>
      <xdr:rowOff>114159</xdr:rowOff>
    </xdr:to>
    <xdr:sp macro="" textlink="">
      <xdr:nvSpPr>
        <xdr:cNvPr id="90" name="円/楕円 89"/>
        <xdr:cNvSpPr/>
      </xdr:nvSpPr>
      <xdr:spPr>
        <a:xfrm>
          <a:off x="1079500" y="61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130686</xdr:rowOff>
    </xdr:from>
    <xdr:ext cx="599010" cy="259045"/>
    <xdr:sp macro="" textlink="">
      <xdr:nvSpPr>
        <xdr:cNvPr id="91" name="テキスト ボックス 90"/>
        <xdr:cNvSpPr txBox="1"/>
      </xdr:nvSpPr>
      <xdr:spPr>
        <a:xfrm>
          <a:off x="830794" y="595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127735</xdr:rowOff>
    </xdr:from>
    <xdr:to>
      <xdr:col>6</xdr:col>
      <xdr:colOff>511175</xdr:colOff>
      <xdr:row>57</xdr:row>
      <xdr:rowOff>133171</xdr:rowOff>
    </xdr:to>
    <xdr:cxnSp macro="">
      <xdr:nvCxnSpPr>
        <xdr:cNvPr id="118" name="直線コネクタ 117"/>
        <xdr:cNvCxnSpPr/>
      </xdr:nvCxnSpPr>
      <xdr:spPr>
        <a:xfrm flipV="1">
          <a:off x="3797300" y="9900385"/>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133171</xdr:rowOff>
    </xdr:from>
    <xdr:to>
      <xdr:col>5</xdr:col>
      <xdr:colOff>358775</xdr:colOff>
      <xdr:row>57</xdr:row>
      <xdr:rowOff>142747</xdr:rowOff>
    </xdr:to>
    <xdr:cxnSp macro="">
      <xdr:nvCxnSpPr>
        <xdr:cNvPr id="121" name="直線コネクタ 120"/>
        <xdr:cNvCxnSpPr/>
      </xdr:nvCxnSpPr>
      <xdr:spPr>
        <a:xfrm flipV="1">
          <a:off x="2908300" y="9905821"/>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142747</xdr:rowOff>
    </xdr:from>
    <xdr:to>
      <xdr:col>4</xdr:col>
      <xdr:colOff>155575</xdr:colOff>
      <xdr:row>57</xdr:row>
      <xdr:rowOff>147580</xdr:rowOff>
    </xdr:to>
    <xdr:cxnSp macro="">
      <xdr:nvCxnSpPr>
        <xdr:cNvPr id="124" name="直線コネクタ 123"/>
        <xdr:cNvCxnSpPr/>
      </xdr:nvCxnSpPr>
      <xdr:spPr>
        <a:xfrm flipV="1">
          <a:off x="2019300" y="9915397"/>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147580</xdr:rowOff>
    </xdr:from>
    <xdr:to>
      <xdr:col>2</xdr:col>
      <xdr:colOff>638175</xdr:colOff>
      <xdr:row>57</xdr:row>
      <xdr:rowOff>149034</xdr:rowOff>
    </xdr:to>
    <xdr:cxnSp macro="">
      <xdr:nvCxnSpPr>
        <xdr:cNvPr id="127" name="直線コネクタ 126"/>
        <xdr:cNvCxnSpPr/>
      </xdr:nvCxnSpPr>
      <xdr:spPr>
        <a:xfrm flipV="1">
          <a:off x="1130300" y="9920230"/>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76935</xdr:rowOff>
    </xdr:from>
    <xdr:to>
      <xdr:col>6</xdr:col>
      <xdr:colOff>561975</xdr:colOff>
      <xdr:row>58</xdr:row>
      <xdr:rowOff>7085</xdr:rowOff>
    </xdr:to>
    <xdr:sp macro="" textlink="">
      <xdr:nvSpPr>
        <xdr:cNvPr id="137" name="円/楕円 136"/>
        <xdr:cNvSpPr/>
      </xdr:nvSpPr>
      <xdr:spPr>
        <a:xfrm>
          <a:off x="4584700" y="9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163312</xdr:rowOff>
    </xdr:from>
    <xdr:ext cx="534377" cy="259045"/>
    <xdr:sp macro="" textlink="">
      <xdr:nvSpPr>
        <xdr:cNvPr id="138" name="物件費該当値テキスト"/>
        <xdr:cNvSpPr txBox="1"/>
      </xdr:nvSpPr>
      <xdr:spPr>
        <a:xfrm>
          <a:off x="4686300" y="97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82371</xdr:rowOff>
    </xdr:from>
    <xdr:to>
      <xdr:col>5</xdr:col>
      <xdr:colOff>409575</xdr:colOff>
      <xdr:row>58</xdr:row>
      <xdr:rowOff>12521</xdr:rowOff>
    </xdr:to>
    <xdr:sp macro="" textlink="">
      <xdr:nvSpPr>
        <xdr:cNvPr id="139" name="円/楕円 138"/>
        <xdr:cNvSpPr/>
      </xdr:nvSpPr>
      <xdr:spPr>
        <a:xfrm>
          <a:off x="3746500" y="98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3648</xdr:rowOff>
    </xdr:from>
    <xdr:ext cx="534377" cy="259045"/>
    <xdr:sp macro="" textlink="">
      <xdr:nvSpPr>
        <xdr:cNvPr id="140" name="テキスト ボックス 139"/>
        <xdr:cNvSpPr txBox="1"/>
      </xdr:nvSpPr>
      <xdr:spPr>
        <a:xfrm>
          <a:off x="3530111" y="99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91947</xdr:rowOff>
    </xdr:from>
    <xdr:to>
      <xdr:col>4</xdr:col>
      <xdr:colOff>206375</xdr:colOff>
      <xdr:row>58</xdr:row>
      <xdr:rowOff>22097</xdr:rowOff>
    </xdr:to>
    <xdr:sp macro="" textlink="">
      <xdr:nvSpPr>
        <xdr:cNvPr id="141" name="円/楕円 140"/>
        <xdr:cNvSpPr/>
      </xdr:nvSpPr>
      <xdr:spPr>
        <a:xfrm>
          <a:off x="2857500" y="98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13224</xdr:rowOff>
    </xdr:from>
    <xdr:ext cx="534377" cy="259045"/>
    <xdr:sp macro="" textlink="">
      <xdr:nvSpPr>
        <xdr:cNvPr id="142" name="テキスト ボックス 141"/>
        <xdr:cNvSpPr txBox="1"/>
      </xdr:nvSpPr>
      <xdr:spPr>
        <a:xfrm>
          <a:off x="2641111" y="99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96780</xdr:rowOff>
    </xdr:from>
    <xdr:to>
      <xdr:col>3</xdr:col>
      <xdr:colOff>3175</xdr:colOff>
      <xdr:row>58</xdr:row>
      <xdr:rowOff>26930</xdr:rowOff>
    </xdr:to>
    <xdr:sp macro="" textlink="">
      <xdr:nvSpPr>
        <xdr:cNvPr id="143" name="円/楕円 142"/>
        <xdr:cNvSpPr/>
      </xdr:nvSpPr>
      <xdr:spPr>
        <a:xfrm>
          <a:off x="1968500" y="9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18057</xdr:rowOff>
    </xdr:from>
    <xdr:ext cx="534377" cy="259045"/>
    <xdr:sp macro="" textlink="">
      <xdr:nvSpPr>
        <xdr:cNvPr id="144" name="テキスト ボックス 143"/>
        <xdr:cNvSpPr txBox="1"/>
      </xdr:nvSpPr>
      <xdr:spPr>
        <a:xfrm>
          <a:off x="1752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98234</xdr:rowOff>
    </xdr:from>
    <xdr:to>
      <xdr:col>1</xdr:col>
      <xdr:colOff>485775</xdr:colOff>
      <xdr:row>58</xdr:row>
      <xdr:rowOff>28384</xdr:rowOff>
    </xdr:to>
    <xdr:sp macro="" textlink="">
      <xdr:nvSpPr>
        <xdr:cNvPr id="145" name="円/楕円 144"/>
        <xdr:cNvSpPr/>
      </xdr:nvSpPr>
      <xdr:spPr>
        <a:xfrm>
          <a:off x="1079500" y="9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19511</xdr:rowOff>
    </xdr:from>
    <xdr:ext cx="534377" cy="259045"/>
    <xdr:sp macro="" textlink="">
      <xdr:nvSpPr>
        <xdr:cNvPr id="146" name="テキスト ボックス 145"/>
        <xdr:cNvSpPr txBox="1"/>
      </xdr:nvSpPr>
      <xdr:spPr>
        <a:xfrm>
          <a:off x="863111" y="9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157349</xdr:rowOff>
    </xdr:from>
    <xdr:to>
      <xdr:col>6</xdr:col>
      <xdr:colOff>511175</xdr:colOff>
      <xdr:row>78</xdr:row>
      <xdr:rowOff>2380</xdr:rowOff>
    </xdr:to>
    <xdr:cxnSp macro="">
      <xdr:nvCxnSpPr>
        <xdr:cNvPr id="173" name="直線コネクタ 172"/>
        <xdr:cNvCxnSpPr/>
      </xdr:nvCxnSpPr>
      <xdr:spPr>
        <a:xfrm>
          <a:off x="3797300" y="13358999"/>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157349</xdr:rowOff>
    </xdr:from>
    <xdr:to>
      <xdr:col>5</xdr:col>
      <xdr:colOff>358775</xdr:colOff>
      <xdr:row>78</xdr:row>
      <xdr:rowOff>25126</xdr:rowOff>
    </xdr:to>
    <xdr:cxnSp macro="">
      <xdr:nvCxnSpPr>
        <xdr:cNvPr id="176" name="直線コネクタ 175"/>
        <xdr:cNvCxnSpPr/>
      </xdr:nvCxnSpPr>
      <xdr:spPr>
        <a:xfrm flipV="1">
          <a:off x="2908300" y="13358999"/>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167315</xdr:rowOff>
    </xdr:from>
    <xdr:to>
      <xdr:col>4</xdr:col>
      <xdr:colOff>155575</xdr:colOff>
      <xdr:row>78</xdr:row>
      <xdr:rowOff>25126</xdr:rowOff>
    </xdr:to>
    <xdr:cxnSp macro="">
      <xdr:nvCxnSpPr>
        <xdr:cNvPr id="179" name="直線コネクタ 178"/>
        <xdr:cNvCxnSpPr/>
      </xdr:nvCxnSpPr>
      <xdr:spPr>
        <a:xfrm>
          <a:off x="2019300" y="1336896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137300</xdr:rowOff>
    </xdr:from>
    <xdr:to>
      <xdr:col>2</xdr:col>
      <xdr:colOff>638175</xdr:colOff>
      <xdr:row>77</xdr:row>
      <xdr:rowOff>167315</xdr:rowOff>
    </xdr:to>
    <xdr:cxnSp macro="">
      <xdr:nvCxnSpPr>
        <xdr:cNvPr id="182" name="直線コネクタ 181"/>
        <xdr:cNvCxnSpPr/>
      </xdr:nvCxnSpPr>
      <xdr:spPr>
        <a:xfrm>
          <a:off x="1130300" y="13338950"/>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123030</xdr:rowOff>
    </xdr:from>
    <xdr:to>
      <xdr:col>6</xdr:col>
      <xdr:colOff>561975</xdr:colOff>
      <xdr:row>78</xdr:row>
      <xdr:rowOff>53180</xdr:rowOff>
    </xdr:to>
    <xdr:sp macro="" textlink="">
      <xdr:nvSpPr>
        <xdr:cNvPr id="192" name="円/楕円 191"/>
        <xdr:cNvSpPr/>
      </xdr:nvSpPr>
      <xdr:spPr>
        <a:xfrm>
          <a:off x="45847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101457</xdr:rowOff>
    </xdr:from>
    <xdr:ext cx="469744" cy="259045"/>
    <xdr:sp macro="" textlink="">
      <xdr:nvSpPr>
        <xdr:cNvPr id="193" name="維持補修費該当値テキスト"/>
        <xdr:cNvSpPr txBox="1"/>
      </xdr:nvSpPr>
      <xdr:spPr>
        <a:xfrm>
          <a:off x="4686300" y="133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106549</xdr:rowOff>
    </xdr:from>
    <xdr:to>
      <xdr:col>5</xdr:col>
      <xdr:colOff>409575</xdr:colOff>
      <xdr:row>78</xdr:row>
      <xdr:rowOff>36699</xdr:rowOff>
    </xdr:to>
    <xdr:sp macro="" textlink="">
      <xdr:nvSpPr>
        <xdr:cNvPr id="194" name="円/楕円 193"/>
        <xdr:cNvSpPr/>
      </xdr:nvSpPr>
      <xdr:spPr>
        <a:xfrm>
          <a:off x="3746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27826</xdr:rowOff>
    </xdr:from>
    <xdr:ext cx="469744" cy="259045"/>
    <xdr:sp macro="" textlink="">
      <xdr:nvSpPr>
        <xdr:cNvPr id="195" name="テキスト ボックス 194"/>
        <xdr:cNvSpPr txBox="1"/>
      </xdr:nvSpPr>
      <xdr:spPr>
        <a:xfrm>
          <a:off x="3562427"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145776</xdr:rowOff>
    </xdr:from>
    <xdr:to>
      <xdr:col>4</xdr:col>
      <xdr:colOff>206375</xdr:colOff>
      <xdr:row>78</xdr:row>
      <xdr:rowOff>75926</xdr:rowOff>
    </xdr:to>
    <xdr:sp macro="" textlink="">
      <xdr:nvSpPr>
        <xdr:cNvPr id="196" name="円/楕円 195"/>
        <xdr:cNvSpPr/>
      </xdr:nvSpPr>
      <xdr:spPr>
        <a:xfrm>
          <a:off x="2857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67053</xdr:rowOff>
    </xdr:from>
    <xdr:ext cx="469744" cy="259045"/>
    <xdr:sp macro="" textlink="">
      <xdr:nvSpPr>
        <xdr:cNvPr id="197" name="テキスト ボックス 196"/>
        <xdr:cNvSpPr txBox="1"/>
      </xdr:nvSpPr>
      <xdr:spPr>
        <a:xfrm>
          <a:off x="2673427"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116515</xdr:rowOff>
    </xdr:from>
    <xdr:to>
      <xdr:col>3</xdr:col>
      <xdr:colOff>3175</xdr:colOff>
      <xdr:row>78</xdr:row>
      <xdr:rowOff>46665</xdr:rowOff>
    </xdr:to>
    <xdr:sp macro="" textlink="">
      <xdr:nvSpPr>
        <xdr:cNvPr id="198" name="円/楕円 197"/>
        <xdr:cNvSpPr/>
      </xdr:nvSpPr>
      <xdr:spPr>
        <a:xfrm>
          <a:off x="1968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37792</xdr:rowOff>
    </xdr:from>
    <xdr:ext cx="469744" cy="259045"/>
    <xdr:sp macro="" textlink="">
      <xdr:nvSpPr>
        <xdr:cNvPr id="199" name="テキスト ボックス 198"/>
        <xdr:cNvSpPr txBox="1"/>
      </xdr:nvSpPr>
      <xdr:spPr>
        <a:xfrm>
          <a:off x="1784427" y="134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86500</xdr:rowOff>
    </xdr:from>
    <xdr:to>
      <xdr:col>1</xdr:col>
      <xdr:colOff>485775</xdr:colOff>
      <xdr:row>78</xdr:row>
      <xdr:rowOff>16650</xdr:rowOff>
    </xdr:to>
    <xdr:sp macro="" textlink="">
      <xdr:nvSpPr>
        <xdr:cNvPr id="200" name="円/楕円 199"/>
        <xdr:cNvSpPr/>
      </xdr:nvSpPr>
      <xdr:spPr>
        <a:xfrm>
          <a:off x="1079500" y="13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33177</xdr:rowOff>
    </xdr:from>
    <xdr:ext cx="469744" cy="259045"/>
    <xdr:sp macro="" textlink="">
      <xdr:nvSpPr>
        <xdr:cNvPr id="201" name="テキスト ボックス 200"/>
        <xdr:cNvSpPr txBox="1"/>
      </xdr:nvSpPr>
      <xdr:spPr>
        <a:xfrm>
          <a:off x="895427" y="130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8692</xdr:rowOff>
    </xdr:from>
    <xdr:to>
      <xdr:col>6</xdr:col>
      <xdr:colOff>511175</xdr:colOff>
      <xdr:row>94</xdr:row>
      <xdr:rowOff>13570</xdr:rowOff>
    </xdr:to>
    <xdr:cxnSp macro="">
      <xdr:nvCxnSpPr>
        <xdr:cNvPr id="231" name="直線コネクタ 230"/>
        <xdr:cNvCxnSpPr/>
      </xdr:nvCxnSpPr>
      <xdr:spPr>
        <a:xfrm>
          <a:off x="3797300" y="16124992"/>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8692</xdr:rowOff>
    </xdr:from>
    <xdr:to>
      <xdr:col>5</xdr:col>
      <xdr:colOff>358775</xdr:colOff>
      <xdr:row>94</xdr:row>
      <xdr:rowOff>107296</xdr:rowOff>
    </xdr:to>
    <xdr:cxnSp macro="">
      <xdr:nvCxnSpPr>
        <xdr:cNvPr id="234" name="直線コネクタ 233"/>
        <xdr:cNvCxnSpPr/>
      </xdr:nvCxnSpPr>
      <xdr:spPr>
        <a:xfrm flipV="1">
          <a:off x="2908300" y="16124992"/>
          <a:ext cx="889000" cy="9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92971</xdr:rowOff>
    </xdr:from>
    <xdr:to>
      <xdr:col>4</xdr:col>
      <xdr:colOff>155575</xdr:colOff>
      <xdr:row>94</xdr:row>
      <xdr:rowOff>107296</xdr:rowOff>
    </xdr:to>
    <xdr:cxnSp macro="">
      <xdr:nvCxnSpPr>
        <xdr:cNvPr id="237" name="直線コネクタ 236"/>
        <xdr:cNvCxnSpPr/>
      </xdr:nvCxnSpPr>
      <xdr:spPr>
        <a:xfrm>
          <a:off x="2019300" y="16209271"/>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92971</xdr:rowOff>
    </xdr:from>
    <xdr:to>
      <xdr:col>2</xdr:col>
      <xdr:colOff>638175</xdr:colOff>
      <xdr:row>94</xdr:row>
      <xdr:rowOff>116402</xdr:rowOff>
    </xdr:to>
    <xdr:cxnSp macro="">
      <xdr:nvCxnSpPr>
        <xdr:cNvPr id="240" name="直線コネクタ 239"/>
        <xdr:cNvCxnSpPr/>
      </xdr:nvCxnSpPr>
      <xdr:spPr>
        <a:xfrm flipV="1">
          <a:off x="1130300" y="1620927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134220</xdr:rowOff>
    </xdr:from>
    <xdr:to>
      <xdr:col>6</xdr:col>
      <xdr:colOff>561975</xdr:colOff>
      <xdr:row>94</xdr:row>
      <xdr:rowOff>64370</xdr:rowOff>
    </xdr:to>
    <xdr:sp macro="" textlink="">
      <xdr:nvSpPr>
        <xdr:cNvPr id="250" name="円/楕円 249"/>
        <xdr:cNvSpPr/>
      </xdr:nvSpPr>
      <xdr:spPr>
        <a:xfrm>
          <a:off x="4584700" y="160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157097</xdr:rowOff>
    </xdr:from>
    <xdr:ext cx="534377" cy="259045"/>
    <xdr:sp macro="" textlink="">
      <xdr:nvSpPr>
        <xdr:cNvPr id="251" name="扶助費該当値テキスト"/>
        <xdr:cNvSpPr txBox="1"/>
      </xdr:nvSpPr>
      <xdr:spPr>
        <a:xfrm>
          <a:off x="4686300" y="159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129342</xdr:rowOff>
    </xdr:from>
    <xdr:to>
      <xdr:col>5</xdr:col>
      <xdr:colOff>409575</xdr:colOff>
      <xdr:row>94</xdr:row>
      <xdr:rowOff>59492</xdr:rowOff>
    </xdr:to>
    <xdr:sp macro="" textlink="">
      <xdr:nvSpPr>
        <xdr:cNvPr id="252" name="円/楕円 251"/>
        <xdr:cNvSpPr/>
      </xdr:nvSpPr>
      <xdr:spPr>
        <a:xfrm>
          <a:off x="3746500" y="160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76019</xdr:rowOff>
    </xdr:from>
    <xdr:ext cx="534377" cy="259045"/>
    <xdr:sp macro="" textlink="">
      <xdr:nvSpPr>
        <xdr:cNvPr id="253" name="テキスト ボックス 252"/>
        <xdr:cNvSpPr txBox="1"/>
      </xdr:nvSpPr>
      <xdr:spPr>
        <a:xfrm>
          <a:off x="3530111" y="1584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56496</xdr:rowOff>
    </xdr:from>
    <xdr:to>
      <xdr:col>4</xdr:col>
      <xdr:colOff>206375</xdr:colOff>
      <xdr:row>94</xdr:row>
      <xdr:rowOff>158096</xdr:rowOff>
    </xdr:to>
    <xdr:sp macro="" textlink="">
      <xdr:nvSpPr>
        <xdr:cNvPr id="254" name="円/楕円 253"/>
        <xdr:cNvSpPr/>
      </xdr:nvSpPr>
      <xdr:spPr>
        <a:xfrm>
          <a:off x="2857500" y="161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3173</xdr:rowOff>
    </xdr:from>
    <xdr:ext cx="534377" cy="259045"/>
    <xdr:sp macro="" textlink="">
      <xdr:nvSpPr>
        <xdr:cNvPr id="255" name="テキスト ボックス 254"/>
        <xdr:cNvSpPr txBox="1"/>
      </xdr:nvSpPr>
      <xdr:spPr>
        <a:xfrm>
          <a:off x="2641111" y="159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42171</xdr:rowOff>
    </xdr:from>
    <xdr:to>
      <xdr:col>3</xdr:col>
      <xdr:colOff>3175</xdr:colOff>
      <xdr:row>94</xdr:row>
      <xdr:rowOff>143771</xdr:rowOff>
    </xdr:to>
    <xdr:sp macro="" textlink="">
      <xdr:nvSpPr>
        <xdr:cNvPr id="256" name="円/楕円 255"/>
        <xdr:cNvSpPr/>
      </xdr:nvSpPr>
      <xdr:spPr>
        <a:xfrm>
          <a:off x="1968500" y="161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160298</xdr:rowOff>
    </xdr:from>
    <xdr:ext cx="534377" cy="259045"/>
    <xdr:sp macro="" textlink="">
      <xdr:nvSpPr>
        <xdr:cNvPr id="257" name="テキスト ボックス 256"/>
        <xdr:cNvSpPr txBox="1"/>
      </xdr:nvSpPr>
      <xdr:spPr>
        <a:xfrm>
          <a:off x="1752111" y="159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65602</xdr:rowOff>
    </xdr:from>
    <xdr:to>
      <xdr:col>1</xdr:col>
      <xdr:colOff>485775</xdr:colOff>
      <xdr:row>94</xdr:row>
      <xdr:rowOff>167202</xdr:rowOff>
    </xdr:to>
    <xdr:sp macro="" textlink="">
      <xdr:nvSpPr>
        <xdr:cNvPr id="258" name="円/楕円 257"/>
        <xdr:cNvSpPr/>
      </xdr:nvSpPr>
      <xdr:spPr>
        <a:xfrm>
          <a:off x="1079500" y="161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12279</xdr:rowOff>
    </xdr:from>
    <xdr:ext cx="534377" cy="259045"/>
    <xdr:sp macro="" textlink="">
      <xdr:nvSpPr>
        <xdr:cNvPr id="259" name="テキスト ボックス 258"/>
        <xdr:cNvSpPr txBox="1"/>
      </xdr:nvSpPr>
      <xdr:spPr>
        <a:xfrm>
          <a:off x="863111" y="159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11794</xdr:rowOff>
    </xdr:from>
    <xdr:to>
      <xdr:col>15</xdr:col>
      <xdr:colOff>180975</xdr:colOff>
      <xdr:row>37</xdr:row>
      <xdr:rowOff>25171</xdr:rowOff>
    </xdr:to>
    <xdr:cxnSp macro="">
      <xdr:nvCxnSpPr>
        <xdr:cNvPr id="287" name="直線コネクタ 286"/>
        <xdr:cNvCxnSpPr/>
      </xdr:nvCxnSpPr>
      <xdr:spPr>
        <a:xfrm flipV="1">
          <a:off x="9639300" y="6355444"/>
          <a:ext cx="8382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25171</xdr:rowOff>
    </xdr:from>
    <xdr:to>
      <xdr:col>14</xdr:col>
      <xdr:colOff>28575</xdr:colOff>
      <xdr:row>37</xdr:row>
      <xdr:rowOff>129852</xdr:rowOff>
    </xdr:to>
    <xdr:cxnSp macro="">
      <xdr:nvCxnSpPr>
        <xdr:cNvPr id="290" name="直線コネクタ 289"/>
        <xdr:cNvCxnSpPr/>
      </xdr:nvCxnSpPr>
      <xdr:spPr>
        <a:xfrm flipV="1">
          <a:off x="8750300" y="6368821"/>
          <a:ext cx="889000" cy="10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129852</xdr:rowOff>
    </xdr:from>
    <xdr:to>
      <xdr:col>12</xdr:col>
      <xdr:colOff>511175</xdr:colOff>
      <xdr:row>37</xdr:row>
      <xdr:rowOff>142535</xdr:rowOff>
    </xdr:to>
    <xdr:cxnSp macro="">
      <xdr:nvCxnSpPr>
        <xdr:cNvPr id="293" name="直線コネクタ 292"/>
        <xdr:cNvCxnSpPr/>
      </xdr:nvCxnSpPr>
      <xdr:spPr>
        <a:xfrm flipV="1">
          <a:off x="7861300" y="6473502"/>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142535</xdr:rowOff>
    </xdr:from>
    <xdr:to>
      <xdr:col>11</xdr:col>
      <xdr:colOff>307975</xdr:colOff>
      <xdr:row>37</xdr:row>
      <xdr:rowOff>149585</xdr:rowOff>
    </xdr:to>
    <xdr:cxnSp macro="">
      <xdr:nvCxnSpPr>
        <xdr:cNvPr id="296" name="直線コネクタ 295"/>
        <xdr:cNvCxnSpPr/>
      </xdr:nvCxnSpPr>
      <xdr:spPr>
        <a:xfrm flipV="1">
          <a:off x="6972300" y="6486185"/>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132444</xdr:rowOff>
    </xdr:from>
    <xdr:to>
      <xdr:col>15</xdr:col>
      <xdr:colOff>231775</xdr:colOff>
      <xdr:row>37</xdr:row>
      <xdr:rowOff>62594</xdr:rowOff>
    </xdr:to>
    <xdr:sp macro="" textlink="">
      <xdr:nvSpPr>
        <xdr:cNvPr id="306" name="円/楕円 305"/>
        <xdr:cNvSpPr/>
      </xdr:nvSpPr>
      <xdr:spPr>
        <a:xfrm>
          <a:off x="10426700" y="63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110871</xdr:rowOff>
    </xdr:from>
    <xdr:ext cx="534377" cy="259045"/>
    <xdr:sp macro="" textlink="">
      <xdr:nvSpPr>
        <xdr:cNvPr id="307" name="補助費等該当値テキスト"/>
        <xdr:cNvSpPr txBox="1"/>
      </xdr:nvSpPr>
      <xdr:spPr>
        <a:xfrm>
          <a:off x="10528300" y="62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145821</xdr:rowOff>
    </xdr:from>
    <xdr:to>
      <xdr:col>14</xdr:col>
      <xdr:colOff>79375</xdr:colOff>
      <xdr:row>37</xdr:row>
      <xdr:rowOff>75971</xdr:rowOff>
    </xdr:to>
    <xdr:sp macro="" textlink="">
      <xdr:nvSpPr>
        <xdr:cNvPr id="308" name="円/楕円 307"/>
        <xdr:cNvSpPr/>
      </xdr:nvSpPr>
      <xdr:spPr>
        <a:xfrm>
          <a:off x="9588500" y="63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67098</xdr:rowOff>
    </xdr:from>
    <xdr:ext cx="534377" cy="259045"/>
    <xdr:sp macro="" textlink="">
      <xdr:nvSpPr>
        <xdr:cNvPr id="309" name="テキスト ボックス 308"/>
        <xdr:cNvSpPr txBox="1"/>
      </xdr:nvSpPr>
      <xdr:spPr>
        <a:xfrm>
          <a:off x="9372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79052</xdr:rowOff>
    </xdr:from>
    <xdr:to>
      <xdr:col>12</xdr:col>
      <xdr:colOff>561975</xdr:colOff>
      <xdr:row>38</xdr:row>
      <xdr:rowOff>9202</xdr:rowOff>
    </xdr:to>
    <xdr:sp macro="" textlink="">
      <xdr:nvSpPr>
        <xdr:cNvPr id="310" name="円/楕円 309"/>
        <xdr:cNvSpPr/>
      </xdr:nvSpPr>
      <xdr:spPr>
        <a:xfrm>
          <a:off x="8699500" y="64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329</xdr:rowOff>
    </xdr:from>
    <xdr:ext cx="534377" cy="259045"/>
    <xdr:sp macro="" textlink="">
      <xdr:nvSpPr>
        <xdr:cNvPr id="311" name="テキスト ボックス 310"/>
        <xdr:cNvSpPr txBox="1"/>
      </xdr:nvSpPr>
      <xdr:spPr>
        <a:xfrm>
          <a:off x="8483111" y="65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91735</xdr:rowOff>
    </xdr:from>
    <xdr:to>
      <xdr:col>11</xdr:col>
      <xdr:colOff>358775</xdr:colOff>
      <xdr:row>38</xdr:row>
      <xdr:rowOff>21885</xdr:rowOff>
    </xdr:to>
    <xdr:sp macro="" textlink="">
      <xdr:nvSpPr>
        <xdr:cNvPr id="312" name="円/楕円 311"/>
        <xdr:cNvSpPr/>
      </xdr:nvSpPr>
      <xdr:spPr>
        <a:xfrm>
          <a:off x="78105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13012</xdr:rowOff>
    </xdr:from>
    <xdr:ext cx="534377" cy="259045"/>
    <xdr:sp macro="" textlink="">
      <xdr:nvSpPr>
        <xdr:cNvPr id="313" name="テキスト ボックス 312"/>
        <xdr:cNvSpPr txBox="1"/>
      </xdr:nvSpPr>
      <xdr:spPr>
        <a:xfrm>
          <a:off x="7594111" y="65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98785</xdr:rowOff>
    </xdr:from>
    <xdr:to>
      <xdr:col>10</xdr:col>
      <xdr:colOff>155575</xdr:colOff>
      <xdr:row>38</xdr:row>
      <xdr:rowOff>28935</xdr:rowOff>
    </xdr:to>
    <xdr:sp macro="" textlink="">
      <xdr:nvSpPr>
        <xdr:cNvPr id="314" name="円/楕円 313"/>
        <xdr:cNvSpPr/>
      </xdr:nvSpPr>
      <xdr:spPr>
        <a:xfrm>
          <a:off x="6921500" y="6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20062</xdr:rowOff>
    </xdr:from>
    <xdr:ext cx="534377" cy="259045"/>
    <xdr:sp macro="" textlink="">
      <xdr:nvSpPr>
        <xdr:cNvPr id="315" name="テキスト ボックス 314"/>
        <xdr:cNvSpPr txBox="1"/>
      </xdr:nvSpPr>
      <xdr:spPr>
        <a:xfrm>
          <a:off x="6705111" y="65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41711</xdr:rowOff>
    </xdr:from>
    <xdr:to>
      <xdr:col>15</xdr:col>
      <xdr:colOff>180975</xdr:colOff>
      <xdr:row>59</xdr:row>
      <xdr:rowOff>60910</xdr:rowOff>
    </xdr:to>
    <xdr:cxnSp macro="">
      <xdr:nvCxnSpPr>
        <xdr:cNvPr id="346" name="直線コネクタ 345"/>
        <xdr:cNvCxnSpPr/>
      </xdr:nvCxnSpPr>
      <xdr:spPr>
        <a:xfrm flipV="1">
          <a:off x="9639300" y="10157261"/>
          <a:ext cx="8382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60910</xdr:rowOff>
    </xdr:from>
    <xdr:to>
      <xdr:col>14</xdr:col>
      <xdr:colOff>28575</xdr:colOff>
      <xdr:row>59</xdr:row>
      <xdr:rowOff>65757</xdr:rowOff>
    </xdr:to>
    <xdr:cxnSp macro="">
      <xdr:nvCxnSpPr>
        <xdr:cNvPr id="349" name="直線コネクタ 348"/>
        <xdr:cNvCxnSpPr/>
      </xdr:nvCxnSpPr>
      <xdr:spPr>
        <a:xfrm flipV="1">
          <a:off x="8750300" y="10176460"/>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65757</xdr:rowOff>
    </xdr:from>
    <xdr:to>
      <xdr:col>12</xdr:col>
      <xdr:colOff>511175</xdr:colOff>
      <xdr:row>59</xdr:row>
      <xdr:rowOff>78117</xdr:rowOff>
    </xdr:to>
    <xdr:cxnSp macro="">
      <xdr:nvCxnSpPr>
        <xdr:cNvPr id="352" name="直線コネクタ 351"/>
        <xdr:cNvCxnSpPr/>
      </xdr:nvCxnSpPr>
      <xdr:spPr>
        <a:xfrm flipV="1">
          <a:off x="7861300" y="10181307"/>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74712</xdr:rowOff>
    </xdr:from>
    <xdr:to>
      <xdr:col>11</xdr:col>
      <xdr:colOff>307975</xdr:colOff>
      <xdr:row>59</xdr:row>
      <xdr:rowOff>78117</xdr:rowOff>
    </xdr:to>
    <xdr:cxnSp macro="">
      <xdr:nvCxnSpPr>
        <xdr:cNvPr id="355" name="直線コネクタ 354"/>
        <xdr:cNvCxnSpPr/>
      </xdr:nvCxnSpPr>
      <xdr:spPr>
        <a:xfrm>
          <a:off x="6972300" y="10190262"/>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162361</xdr:rowOff>
    </xdr:from>
    <xdr:to>
      <xdr:col>15</xdr:col>
      <xdr:colOff>231775</xdr:colOff>
      <xdr:row>59</xdr:row>
      <xdr:rowOff>92511</xdr:rowOff>
    </xdr:to>
    <xdr:sp macro="" textlink="">
      <xdr:nvSpPr>
        <xdr:cNvPr id="365" name="円/楕円 364"/>
        <xdr:cNvSpPr/>
      </xdr:nvSpPr>
      <xdr:spPr>
        <a:xfrm>
          <a:off x="10426700" y="101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121738</xdr:rowOff>
    </xdr:from>
    <xdr:ext cx="599010" cy="259045"/>
    <xdr:sp macro="" textlink="">
      <xdr:nvSpPr>
        <xdr:cNvPr id="366" name="普通建設事業費該当値テキスト"/>
        <xdr:cNvSpPr txBox="1"/>
      </xdr:nvSpPr>
      <xdr:spPr>
        <a:xfrm>
          <a:off x="10528300" y="98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175,053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10110</xdr:rowOff>
    </xdr:from>
    <xdr:to>
      <xdr:col>14</xdr:col>
      <xdr:colOff>79375</xdr:colOff>
      <xdr:row>59</xdr:row>
      <xdr:rowOff>111710</xdr:rowOff>
    </xdr:to>
    <xdr:sp macro="" textlink="">
      <xdr:nvSpPr>
        <xdr:cNvPr id="367" name="円/楕円 366"/>
        <xdr:cNvSpPr/>
      </xdr:nvSpPr>
      <xdr:spPr>
        <a:xfrm>
          <a:off x="9588500" y="101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102837</xdr:rowOff>
    </xdr:from>
    <xdr:ext cx="599010" cy="259045"/>
    <xdr:sp macro="" textlink="">
      <xdr:nvSpPr>
        <xdr:cNvPr id="368" name="テキスト ボックス 367"/>
        <xdr:cNvSpPr txBox="1"/>
      </xdr:nvSpPr>
      <xdr:spPr>
        <a:xfrm>
          <a:off x="9339794" y="102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14957</xdr:rowOff>
    </xdr:from>
    <xdr:to>
      <xdr:col>12</xdr:col>
      <xdr:colOff>561975</xdr:colOff>
      <xdr:row>59</xdr:row>
      <xdr:rowOff>116557</xdr:rowOff>
    </xdr:to>
    <xdr:sp macro="" textlink="">
      <xdr:nvSpPr>
        <xdr:cNvPr id="369" name="円/楕円 368"/>
        <xdr:cNvSpPr/>
      </xdr:nvSpPr>
      <xdr:spPr>
        <a:xfrm>
          <a:off x="8699500" y="101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107684</xdr:rowOff>
    </xdr:from>
    <xdr:ext cx="599010" cy="259045"/>
    <xdr:sp macro="" textlink="">
      <xdr:nvSpPr>
        <xdr:cNvPr id="370" name="テキスト ボックス 369"/>
        <xdr:cNvSpPr txBox="1"/>
      </xdr:nvSpPr>
      <xdr:spPr>
        <a:xfrm>
          <a:off x="8450794" y="1022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27317</xdr:rowOff>
    </xdr:from>
    <xdr:to>
      <xdr:col>11</xdr:col>
      <xdr:colOff>358775</xdr:colOff>
      <xdr:row>59</xdr:row>
      <xdr:rowOff>128917</xdr:rowOff>
    </xdr:to>
    <xdr:sp macro="" textlink="">
      <xdr:nvSpPr>
        <xdr:cNvPr id="371" name="円/楕円 370"/>
        <xdr:cNvSpPr/>
      </xdr:nvSpPr>
      <xdr:spPr>
        <a:xfrm>
          <a:off x="7810500" y="101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120044</xdr:rowOff>
    </xdr:from>
    <xdr:ext cx="534377" cy="259045"/>
    <xdr:sp macro="" textlink="">
      <xdr:nvSpPr>
        <xdr:cNvPr id="372" name="テキスト ボックス 371"/>
        <xdr:cNvSpPr txBox="1"/>
      </xdr:nvSpPr>
      <xdr:spPr>
        <a:xfrm>
          <a:off x="7594111" y="102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23912</xdr:rowOff>
    </xdr:from>
    <xdr:to>
      <xdr:col>10</xdr:col>
      <xdr:colOff>155575</xdr:colOff>
      <xdr:row>59</xdr:row>
      <xdr:rowOff>125512</xdr:rowOff>
    </xdr:to>
    <xdr:sp macro="" textlink="">
      <xdr:nvSpPr>
        <xdr:cNvPr id="373" name="円/楕円 372"/>
        <xdr:cNvSpPr/>
      </xdr:nvSpPr>
      <xdr:spPr>
        <a:xfrm>
          <a:off x="6921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116639</xdr:rowOff>
    </xdr:from>
    <xdr:ext cx="534377" cy="259045"/>
    <xdr:sp macro="" textlink="">
      <xdr:nvSpPr>
        <xdr:cNvPr id="374" name="テキスト ボックス 373"/>
        <xdr:cNvSpPr txBox="1"/>
      </xdr:nvSpPr>
      <xdr:spPr>
        <a:xfrm>
          <a:off x="6705111" y="102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111779</xdr:rowOff>
    </xdr:from>
    <xdr:to>
      <xdr:col>15</xdr:col>
      <xdr:colOff>180975</xdr:colOff>
      <xdr:row>78</xdr:row>
      <xdr:rowOff>122115</xdr:rowOff>
    </xdr:to>
    <xdr:cxnSp macro="">
      <xdr:nvCxnSpPr>
        <xdr:cNvPr id="401" name="直線コネクタ 400"/>
        <xdr:cNvCxnSpPr/>
      </xdr:nvCxnSpPr>
      <xdr:spPr>
        <a:xfrm flipV="1">
          <a:off x="9639300" y="13484879"/>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60979</xdr:rowOff>
    </xdr:from>
    <xdr:to>
      <xdr:col>15</xdr:col>
      <xdr:colOff>231775</xdr:colOff>
      <xdr:row>78</xdr:row>
      <xdr:rowOff>162579</xdr:rowOff>
    </xdr:to>
    <xdr:sp macro="" textlink="">
      <xdr:nvSpPr>
        <xdr:cNvPr id="411" name="円/楕円 410"/>
        <xdr:cNvSpPr/>
      </xdr:nvSpPr>
      <xdr:spPr>
        <a:xfrm>
          <a:off x="10426700" y="134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71315</xdr:rowOff>
    </xdr:from>
    <xdr:to>
      <xdr:col>14</xdr:col>
      <xdr:colOff>79375</xdr:colOff>
      <xdr:row>79</xdr:row>
      <xdr:rowOff>1465</xdr:rowOff>
    </xdr:to>
    <xdr:sp macro="" textlink="">
      <xdr:nvSpPr>
        <xdr:cNvPr id="413" name="円/楕円 412"/>
        <xdr:cNvSpPr/>
      </xdr:nvSpPr>
      <xdr:spPr>
        <a:xfrm>
          <a:off x="9588500" y="134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164042</xdr:rowOff>
    </xdr:from>
    <xdr:ext cx="534377" cy="259045"/>
    <xdr:sp macro="" textlink="">
      <xdr:nvSpPr>
        <xdr:cNvPr id="414" name="テキスト ボックス 413"/>
        <xdr:cNvSpPr txBox="1"/>
      </xdr:nvSpPr>
      <xdr:spPr>
        <a:xfrm>
          <a:off x="9372111" y="13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15867</xdr:rowOff>
    </xdr:from>
    <xdr:to>
      <xdr:col>15</xdr:col>
      <xdr:colOff>180975</xdr:colOff>
      <xdr:row>97</xdr:row>
      <xdr:rowOff>24230</xdr:rowOff>
    </xdr:to>
    <xdr:cxnSp macro="">
      <xdr:nvCxnSpPr>
        <xdr:cNvPr id="441" name="直線コネクタ 440"/>
        <xdr:cNvCxnSpPr/>
      </xdr:nvCxnSpPr>
      <xdr:spPr>
        <a:xfrm flipV="1">
          <a:off x="9639300" y="16475067"/>
          <a:ext cx="8382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136517</xdr:rowOff>
    </xdr:from>
    <xdr:to>
      <xdr:col>15</xdr:col>
      <xdr:colOff>231775</xdr:colOff>
      <xdr:row>96</xdr:row>
      <xdr:rowOff>66667</xdr:rowOff>
    </xdr:to>
    <xdr:sp macro="" textlink="">
      <xdr:nvSpPr>
        <xdr:cNvPr id="451" name="円/楕円 450"/>
        <xdr:cNvSpPr/>
      </xdr:nvSpPr>
      <xdr:spPr>
        <a:xfrm>
          <a:off x="10426700" y="164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159394</xdr:rowOff>
    </xdr:from>
    <xdr:ext cx="599010" cy="259045"/>
    <xdr:sp macro="" textlink="">
      <xdr:nvSpPr>
        <xdr:cNvPr id="452" name="普通建設事業費 （ うち更新整備　）該当値テキスト"/>
        <xdr:cNvSpPr txBox="1"/>
      </xdr:nvSpPr>
      <xdr:spPr>
        <a:xfrm>
          <a:off x="10528300" y="1627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144880</xdr:rowOff>
    </xdr:from>
    <xdr:to>
      <xdr:col>14</xdr:col>
      <xdr:colOff>79375</xdr:colOff>
      <xdr:row>97</xdr:row>
      <xdr:rowOff>75030</xdr:rowOff>
    </xdr:to>
    <xdr:sp macro="" textlink="">
      <xdr:nvSpPr>
        <xdr:cNvPr id="453" name="円/楕円 452"/>
        <xdr:cNvSpPr/>
      </xdr:nvSpPr>
      <xdr:spPr>
        <a:xfrm>
          <a:off x="9588500" y="166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91557</xdr:rowOff>
    </xdr:from>
    <xdr:ext cx="534377" cy="259045"/>
    <xdr:sp macro="" textlink="">
      <xdr:nvSpPr>
        <xdr:cNvPr id="454" name="テキスト ボックス 453"/>
        <xdr:cNvSpPr txBox="1"/>
      </xdr:nvSpPr>
      <xdr:spPr>
        <a:xfrm>
          <a:off x="9372111" y="163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82110</xdr:rowOff>
    </xdr:from>
    <xdr:to>
      <xdr:col>23</xdr:col>
      <xdr:colOff>517525</xdr:colOff>
      <xdr:row>75</xdr:row>
      <xdr:rowOff>138374</xdr:rowOff>
    </xdr:to>
    <xdr:cxnSp macro="">
      <xdr:nvCxnSpPr>
        <xdr:cNvPr id="581" name="直線コネクタ 580"/>
        <xdr:cNvCxnSpPr/>
      </xdr:nvCxnSpPr>
      <xdr:spPr>
        <a:xfrm flipV="1">
          <a:off x="15481300" y="12940860"/>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28349</xdr:rowOff>
    </xdr:from>
    <xdr:to>
      <xdr:col>22</xdr:col>
      <xdr:colOff>365125</xdr:colOff>
      <xdr:row>75</xdr:row>
      <xdr:rowOff>138374</xdr:rowOff>
    </xdr:to>
    <xdr:cxnSp macro="">
      <xdr:nvCxnSpPr>
        <xdr:cNvPr id="584" name="直線コネクタ 583"/>
        <xdr:cNvCxnSpPr/>
      </xdr:nvCxnSpPr>
      <xdr:spPr>
        <a:xfrm>
          <a:off x="14592300" y="12887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28349</xdr:rowOff>
    </xdr:from>
    <xdr:to>
      <xdr:col>21</xdr:col>
      <xdr:colOff>161925</xdr:colOff>
      <xdr:row>75</xdr:row>
      <xdr:rowOff>86408</xdr:rowOff>
    </xdr:to>
    <xdr:cxnSp macro="">
      <xdr:nvCxnSpPr>
        <xdr:cNvPr id="587" name="直線コネクタ 586"/>
        <xdr:cNvCxnSpPr/>
      </xdr:nvCxnSpPr>
      <xdr:spPr>
        <a:xfrm flipV="1">
          <a:off x="13703300" y="12887099"/>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149821</xdr:rowOff>
    </xdr:from>
    <xdr:to>
      <xdr:col>19</xdr:col>
      <xdr:colOff>644525</xdr:colOff>
      <xdr:row>75</xdr:row>
      <xdr:rowOff>86408</xdr:rowOff>
    </xdr:to>
    <xdr:cxnSp macro="">
      <xdr:nvCxnSpPr>
        <xdr:cNvPr id="590" name="直線コネクタ 589"/>
        <xdr:cNvCxnSpPr/>
      </xdr:nvCxnSpPr>
      <xdr:spPr>
        <a:xfrm>
          <a:off x="12814300" y="12837121"/>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31310</xdr:rowOff>
    </xdr:from>
    <xdr:to>
      <xdr:col>23</xdr:col>
      <xdr:colOff>568325</xdr:colOff>
      <xdr:row>75</xdr:row>
      <xdr:rowOff>132910</xdr:rowOff>
    </xdr:to>
    <xdr:sp macro="" textlink="">
      <xdr:nvSpPr>
        <xdr:cNvPr id="600" name="円/楕円 599"/>
        <xdr:cNvSpPr/>
      </xdr:nvSpPr>
      <xdr:spPr>
        <a:xfrm>
          <a:off x="16268700" y="128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54187</xdr:rowOff>
    </xdr:from>
    <xdr:ext cx="534377" cy="259045"/>
    <xdr:sp macro="" textlink="">
      <xdr:nvSpPr>
        <xdr:cNvPr id="601" name="公債費該当値テキスト"/>
        <xdr:cNvSpPr txBox="1"/>
      </xdr:nvSpPr>
      <xdr:spPr>
        <a:xfrm>
          <a:off x="16370300" y="127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87574</xdr:rowOff>
    </xdr:from>
    <xdr:to>
      <xdr:col>22</xdr:col>
      <xdr:colOff>415925</xdr:colOff>
      <xdr:row>76</xdr:row>
      <xdr:rowOff>17724</xdr:rowOff>
    </xdr:to>
    <xdr:sp macro="" textlink="">
      <xdr:nvSpPr>
        <xdr:cNvPr id="602" name="円/楕円 601"/>
        <xdr:cNvSpPr/>
      </xdr:nvSpPr>
      <xdr:spPr>
        <a:xfrm>
          <a:off x="15430500" y="129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8851</xdr:rowOff>
    </xdr:from>
    <xdr:ext cx="534377" cy="259045"/>
    <xdr:sp macro="" textlink="">
      <xdr:nvSpPr>
        <xdr:cNvPr id="603" name="テキスト ボックス 602"/>
        <xdr:cNvSpPr txBox="1"/>
      </xdr:nvSpPr>
      <xdr:spPr>
        <a:xfrm>
          <a:off x="15214111" y="130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148999</xdr:rowOff>
    </xdr:from>
    <xdr:to>
      <xdr:col>21</xdr:col>
      <xdr:colOff>212725</xdr:colOff>
      <xdr:row>75</xdr:row>
      <xdr:rowOff>79149</xdr:rowOff>
    </xdr:to>
    <xdr:sp macro="" textlink="">
      <xdr:nvSpPr>
        <xdr:cNvPr id="604" name="円/楕円 603"/>
        <xdr:cNvSpPr/>
      </xdr:nvSpPr>
      <xdr:spPr>
        <a:xfrm>
          <a:off x="14541500" y="12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95676</xdr:rowOff>
    </xdr:from>
    <xdr:ext cx="534377" cy="259045"/>
    <xdr:sp macro="" textlink="">
      <xdr:nvSpPr>
        <xdr:cNvPr id="605" name="テキスト ボックス 604"/>
        <xdr:cNvSpPr txBox="1"/>
      </xdr:nvSpPr>
      <xdr:spPr>
        <a:xfrm>
          <a:off x="14325111" y="126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35608</xdr:rowOff>
    </xdr:from>
    <xdr:to>
      <xdr:col>20</xdr:col>
      <xdr:colOff>9525</xdr:colOff>
      <xdr:row>75</xdr:row>
      <xdr:rowOff>137208</xdr:rowOff>
    </xdr:to>
    <xdr:sp macro="" textlink="">
      <xdr:nvSpPr>
        <xdr:cNvPr id="606" name="円/楕円 605"/>
        <xdr:cNvSpPr/>
      </xdr:nvSpPr>
      <xdr:spPr>
        <a:xfrm>
          <a:off x="13652500" y="128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153735</xdr:rowOff>
    </xdr:from>
    <xdr:ext cx="534377" cy="259045"/>
    <xdr:sp macro="" textlink="">
      <xdr:nvSpPr>
        <xdr:cNvPr id="607" name="テキスト ボックス 606"/>
        <xdr:cNvSpPr txBox="1"/>
      </xdr:nvSpPr>
      <xdr:spPr>
        <a:xfrm>
          <a:off x="13436111" y="126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99021</xdr:rowOff>
    </xdr:from>
    <xdr:to>
      <xdr:col>18</xdr:col>
      <xdr:colOff>492125</xdr:colOff>
      <xdr:row>75</xdr:row>
      <xdr:rowOff>29171</xdr:rowOff>
    </xdr:to>
    <xdr:sp macro="" textlink="">
      <xdr:nvSpPr>
        <xdr:cNvPr id="608" name="円/楕円 607"/>
        <xdr:cNvSpPr/>
      </xdr:nvSpPr>
      <xdr:spPr>
        <a:xfrm>
          <a:off x="12763500" y="127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45698</xdr:rowOff>
    </xdr:from>
    <xdr:ext cx="534377" cy="259045"/>
    <xdr:sp macro="" textlink="">
      <xdr:nvSpPr>
        <xdr:cNvPr id="609" name="テキスト ボックス 608"/>
        <xdr:cNvSpPr txBox="1"/>
      </xdr:nvSpPr>
      <xdr:spPr>
        <a:xfrm>
          <a:off x="12547111" y="125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133166</xdr:rowOff>
    </xdr:from>
    <xdr:to>
      <xdr:col>23</xdr:col>
      <xdr:colOff>517525</xdr:colOff>
      <xdr:row>98</xdr:row>
      <xdr:rowOff>139537</xdr:rowOff>
    </xdr:to>
    <xdr:cxnSp macro="">
      <xdr:nvCxnSpPr>
        <xdr:cNvPr id="636" name="直線コネクタ 635"/>
        <xdr:cNvCxnSpPr/>
      </xdr:nvCxnSpPr>
      <xdr:spPr>
        <a:xfrm>
          <a:off x="15481300" y="16935266"/>
          <a:ext cx="8382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128136</xdr:rowOff>
    </xdr:from>
    <xdr:to>
      <xdr:col>22</xdr:col>
      <xdr:colOff>365125</xdr:colOff>
      <xdr:row>98</xdr:row>
      <xdr:rowOff>133166</xdr:rowOff>
    </xdr:to>
    <xdr:cxnSp macro="">
      <xdr:nvCxnSpPr>
        <xdr:cNvPr id="639" name="直線コネクタ 638"/>
        <xdr:cNvCxnSpPr/>
      </xdr:nvCxnSpPr>
      <xdr:spPr>
        <a:xfrm>
          <a:off x="14592300" y="1693023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127310</xdr:rowOff>
    </xdr:from>
    <xdr:to>
      <xdr:col>21</xdr:col>
      <xdr:colOff>161925</xdr:colOff>
      <xdr:row>98</xdr:row>
      <xdr:rowOff>128136</xdr:rowOff>
    </xdr:to>
    <xdr:cxnSp macro="">
      <xdr:nvCxnSpPr>
        <xdr:cNvPr id="642" name="直線コネクタ 641"/>
        <xdr:cNvCxnSpPr/>
      </xdr:nvCxnSpPr>
      <xdr:spPr>
        <a:xfrm>
          <a:off x="13703300" y="16929410"/>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127288</xdr:rowOff>
    </xdr:from>
    <xdr:to>
      <xdr:col>19</xdr:col>
      <xdr:colOff>644525</xdr:colOff>
      <xdr:row>98</xdr:row>
      <xdr:rowOff>127310</xdr:rowOff>
    </xdr:to>
    <xdr:cxnSp macro="">
      <xdr:nvCxnSpPr>
        <xdr:cNvPr id="645" name="直線コネクタ 644"/>
        <xdr:cNvCxnSpPr/>
      </xdr:nvCxnSpPr>
      <xdr:spPr>
        <a:xfrm>
          <a:off x="12814300" y="1692938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88737</xdr:rowOff>
    </xdr:from>
    <xdr:to>
      <xdr:col>23</xdr:col>
      <xdr:colOff>568325</xdr:colOff>
      <xdr:row>99</xdr:row>
      <xdr:rowOff>18887</xdr:rowOff>
    </xdr:to>
    <xdr:sp macro="" textlink="">
      <xdr:nvSpPr>
        <xdr:cNvPr id="655" name="円/楕円 654"/>
        <xdr:cNvSpPr/>
      </xdr:nvSpPr>
      <xdr:spPr>
        <a:xfrm>
          <a:off x="16268700" y="16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378565" cy="259045"/>
    <xdr:sp macro="" textlink="">
      <xdr:nvSpPr>
        <xdr:cNvPr id="656" name="積立金該当値テキスト"/>
        <xdr:cNvSpPr txBox="1"/>
      </xdr:nvSpPr>
      <xdr:spPr>
        <a:xfrm>
          <a:off x="16370300" y="1685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82366</xdr:rowOff>
    </xdr:from>
    <xdr:to>
      <xdr:col>22</xdr:col>
      <xdr:colOff>415925</xdr:colOff>
      <xdr:row>99</xdr:row>
      <xdr:rowOff>12516</xdr:rowOff>
    </xdr:to>
    <xdr:sp macro="" textlink="">
      <xdr:nvSpPr>
        <xdr:cNvPr id="657" name="円/楕円 656"/>
        <xdr:cNvSpPr/>
      </xdr:nvSpPr>
      <xdr:spPr>
        <a:xfrm>
          <a:off x="15430500" y="16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3643</xdr:rowOff>
    </xdr:from>
    <xdr:ext cx="534377" cy="259045"/>
    <xdr:sp macro="" textlink="">
      <xdr:nvSpPr>
        <xdr:cNvPr id="658" name="テキスト ボックス 657"/>
        <xdr:cNvSpPr txBox="1"/>
      </xdr:nvSpPr>
      <xdr:spPr>
        <a:xfrm>
          <a:off x="15214111" y="169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77336</xdr:rowOff>
    </xdr:from>
    <xdr:to>
      <xdr:col>21</xdr:col>
      <xdr:colOff>212725</xdr:colOff>
      <xdr:row>99</xdr:row>
      <xdr:rowOff>7486</xdr:rowOff>
    </xdr:to>
    <xdr:sp macro="" textlink="">
      <xdr:nvSpPr>
        <xdr:cNvPr id="659" name="円/楕円 658"/>
        <xdr:cNvSpPr/>
      </xdr:nvSpPr>
      <xdr:spPr>
        <a:xfrm>
          <a:off x="14541500" y="16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170063</xdr:rowOff>
    </xdr:from>
    <xdr:ext cx="534377" cy="259045"/>
    <xdr:sp macro="" textlink="">
      <xdr:nvSpPr>
        <xdr:cNvPr id="660" name="テキスト ボックス 659"/>
        <xdr:cNvSpPr txBox="1"/>
      </xdr:nvSpPr>
      <xdr:spPr>
        <a:xfrm>
          <a:off x="14325111" y="169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76510</xdr:rowOff>
    </xdr:from>
    <xdr:to>
      <xdr:col>20</xdr:col>
      <xdr:colOff>9525</xdr:colOff>
      <xdr:row>99</xdr:row>
      <xdr:rowOff>6660</xdr:rowOff>
    </xdr:to>
    <xdr:sp macro="" textlink="">
      <xdr:nvSpPr>
        <xdr:cNvPr id="661" name="円/楕円 660"/>
        <xdr:cNvSpPr/>
      </xdr:nvSpPr>
      <xdr:spPr>
        <a:xfrm>
          <a:off x="13652500" y="168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169237</xdr:rowOff>
    </xdr:from>
    <xdr:ext cx="534377" cy="259045"/>
    <xdr:sp macro="" textlink="">
      <xdr:nvSpPr>
        <xdr:cNvPr id="662" name="テキスト ボックス 661"/>
        <xdr:cNvSpPr txBox="1"/>
      </xdr:nvSpPr>
      <xdr:spPr>
        <a:xfrm>
          <a:off x="13436111" y="169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76488</xdr:rowOff>
    </xdr:from>
    <xdr:to>
      <xdr:col>18</xdr:col>
      <xdr:colOff>492125</xdr:colOff>
      <xdr:row>99</xdr:row>
      <xdr:rowOff>6638</xdr:rowOff>
    </xdr:to>
    <xdr:sp macro="" textlink="">
      <xdr:nvSpPr>
        <xdr:cNvPr id="663" name="円/楕円 662"/>
        <xdr:cNvSpPr/>
      </xdr:nvSpPr>
      <xdr:spPr>
        <a:xfrm>
          <a:off x="12763500" y="168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169215</xdr:rowOff>
    </xdr:from>
    <xdr:ext cx="534377" cy="259045"/>
    <xdr:sp macro="" textlink="">
      <xdr:nvSpPr>
        <xdr:cNvPr id="664" name="テキスト ボックス 663"/>
        <xdr:cNvSpPr txBox="1"/>
      </xdr:nvSpPr>
      <xdr:spPr>
        <a:xfrm>
          <a:off x="12547111" y="169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24282</xdr:rowOff>
    </xdr:from>
    <xdr:to>
      <xdr:col>31</xdr:col>
      <xdr:colOff>34925</xdr:colOff>
      <xdr:row>59</xdr:row>
      <xdr:rowOff>44450</xdr:rowOff>
    </xdr:to>
    <xdr:cxnSp macro="">
      <xdr:nvCxnSpPr>
        <xdr:cNvPr id="751" name="直線コネクタ 750"/>
        <xdr:cNvCxnSpPr/>
      </xdr:nvCxnSpPr>
      <xdr:spPr>
        <a:xfrm>
          <a:off x="20434300" y="10139832"/>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24282</xdr:rowOff>
    </xdr:from>
    <xdr:to>
      <xdr:col>29</xdr:col>
      <xdr:colOff>517525</xdr:colOff>
      <xdr:row>59</xdr:row>
      <xdr:rowOff>34658</xdr:rowOff>
    </xdr:to>
    <xdr:cxnSp macro="">
      <xdr:nvCxnSpPr>
        <xdr:cNvPr id="754" name="直線コネクタ 753"/>
        <xdr:cNvCxnSpPr/>
      </xdr:nvCxnSpPr>
      <xdr:spPr>
        <a:xfrm flipV="1">
          <a:off x="19545300" y="1013983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24702</xdr:rowOff>
    </xdr:from>
    <xdr:to>
      <xdr:col>28</xdr:col>
      <xdr:colOff>314325</xdr:colOff>
      <xdr:row>59</xdr:row>
      <xdr:rowOff>34658</xdr:rowOff>
    </xdr:to>
    <xdr:cxnSp macro="">
      <xdr:nvCxnSpPr>
        <xdr:cNvPr id="757" name="直線コネクタ 756"/>
        <xdr:cNvCxnSpPr/>
      </xdr:nvCxnSpPr>
      <xdr:spPr>
        <a:xfrm>
          <a:off x="18656300" y="1014025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144932</xdr:rowOff>
    </xdr:from>
    <xdr:to>
      <xdr:col>29</xdr:col>
      <xdr:colOff>568325</xdr:colOff>
      <xdr:row>59</xdr:row>
      <xdr:rowOff>75082</xdr:rowOff>
    </xdr:to>
    <xdr:sp macro="" textlink="">
      <xdr:nvSpPr>
        <xdr:cNvPr id="771" name="円/楕円 770"/>
        <xdr:cNvSpPr/>
      </xdr:nvSpPr>
      <xdr:spPr>
        <a:xfrm>
          <a:off x="20383500" y="10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66209</xdr:rowOff>
    </xdr:from>
    <xdr:ext cx="469744" cy="259045"/>
    <xdr:sp macro="" textlink="">
      <xdr:nvSpPr>
        <xdr:cNvPr id="772" name="テキスト ボックス 771"/>
        <xdr:cNvSpPr txBox="1"/>
      </xdr:nvSpPr>
      <xdr:spPr>
        <a:xfrm>
          <a:off x="20199427" y="101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155308</xdr:rowOff>
    </xdr:from>
    <xdr:to>
      <xdr:col>28</xdr:col>
      <xdr:colOff>365125</xdr:colOff>
      <xdr:row>59</xdr:row>
      <xdr:rowOff>85458</xdr:rowOff>
    </xdr:to>
    <xdr:sp macro="" textlink="">
      <xdr:nvSpPr>
        <xdr:cNvPr id="773" name="円/楕円 772"/>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76585</xdr:rowOff>
    </xdr:from>
    <xdr:ext cx="378565" cy="259045"/>
    <xdr:sp macro="" textlink="">
      <xdr:nvSpPr>
        <xdr:cNvPr id="774" name="テキスト ボックス 773"/>
        <xdr:cNvSpPr txBox="1"/>
      </xdr:nvSpPr>
      <xdr:spPr>
        <a:xfrm>
          <a:off x="19356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145352</xdr:rowOff>
    </xdr:from>
    <xdr:to>
      <xdr:col>27</xdr:col>
      <xdr:colOff>161925</xdr:colOff>
      <xdr:row>59</xdr:row>
      <xdr:rowOff>75502</xdr:rowOff>
    </xdr:to>
    <xdr:sp macro="" textlink="">
      <xdr:nvSpPr>
        <xdr:cNvPr id="775" name="円/楕円 774"/>
        <xdr:cNvSpPr/>
      </xdr:nvSpPr>
      <xdr:spPr>
        <a:xfrm>
          <a:off x="18605500" y="100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66629</xdr:rowOff>
    </xdr:from>
    <xdr:ext cx="469744" cy="259045"/>
    <xdr:sp macro="" textlink="">
      <xdr:nvSpPr>
        <xdr:cNvPr id="776" name="テキスト ボックス 775"/>
        <xdr:cNvSpPr txBox="1"/>
      </xdr:nvSpPr>
      <xdr:spPr>
        <a:xfrm>
          <a:off x="18421427" y="1018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98437</xdr:rowOff>
    </xdr:from>
    <xdr:to>
      <xdr:col>32</xdr:col>
      <xdr:colOff>187325</xdr:colOff>
      <xdr:row>77</xdr:row>
      <xdr:rowOff>115748</xdr:rowOff>
    </xdr:to>
    <xdr:cxnSp macro="">
      <xdr:nvCxnSpPr>
        <xdr:cNvPr id="806" name="直線コネクタ 805"/>
        <xdr:cNvCxnSpPr/>
      </xdr:nvCxnSpPr>
      <xdr:spPr>
        <a:xfrm flipV="1">
          <a:off x="21323300" y="13128637"/>
          <a:ext cx="838200" cy="1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115748</xdr:rowOff>
    </xdr:from>
    <xdr:to>
      <xdr:col>31</xdr:col>
      <xdr:colOff>34925</xdr:colOff>
      <xdr:row>77</xdr:row>
      <xdr:rowOff>118427</xdr:rowOff>
    </xdr:to>
    <xdr:cxnSp macro="">
      <xdr:nvCxnSpPr>
        <xdr:cNvPr id="809" name="直線コネクタ 808"/>
        <xdr:cNvCxnSpPr/>
      </xdr:nvCxnSpPr>
      <xdr:spPr>
        <a:xfrm flipV="1">
          <a:off x="20434300" y="1331739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117500</xdr:rowOff>
    </xdr:from>
    <xdr:to>
      <xdr:col>29</xdr:col>
      <xdr:colOff>517525</xdr:colOff>
      <xdr:row>77</xdr:row>
      <xdr:rowOff>118427</xdr:rowOff>
    </xdr:to>
    <xdr:cxnSp macro="">
      <xdr:nvCxnSpPr>
        <xdr:cNvPr id="812" name="直線コネクタ 811"/>
        <xdr:cNvCxnSpPr/>
      </xdr:nvCxnSpPr>
      <xdr:spPr>
        <a:xfrm>
          <a:off x="19545300" y="13319150"/>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110313</xdr:rowOff>
    </xdr:from>
    <xdr:to>
      <xdr:col>28</xdr:col>
      <xdr:colOff>314325</xdr:colOff>
      <xdr:row>77</xdr:row>
      <xdr:rowOff>117500</xdr:rowOff>
    </xdr:to>
    <xdr:cxnSp macro="">
      <xdr:nvCxnSpPr>
        <xdr:cNvPr id="815" name="直線コネクタ 814"/>
        <xdr:cNvCxnSpPr/>
      </xdr:nvCxnSpPr>
      <xdr:spPr>
        <a:xfrm>
          <a:off x="18656300" y="13311963"/>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47637</xdr:rowOff>
    </xdr:from>
    <xdr:to>
      <xdr:col>32</xdr:col>
      <xdr:colOff>238125</xdr:colOff>
      <xdr:row>76</xdr:row>
      <xdr:rowOff>149237</xdr:rowOff>
    </xdr:to>
    <xdr:sp macro="" textlink="">
      <xdr:nvSpPr>
        <xdr:cNvPr id="825" name="円/楕円 824"/>
        <xdr:cNvSpPr/>
      </xdr:nvSpPr>
      <xdr:spPr>
        <a:xfrm>
          <a:off x="221107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26064</xdr:rowOff>
    </xdr:from>
    <xdr:ext cx="534377" cy="259045"/>
    <xdr:sp macro="" textlink="">
      <xdr:nvSpPr>
        <xdr:cNvPr id="826" name="繰出金該当値テキスト"/>
        <xdr:cNvSpPr txBox="1"/>
      </xdr:nvSpPr>
      <xdr:spPr>
        <a:xfrm>
          <a:off x="22212300" y="13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64948</xdr:rowOff>
    </xdr:from>
    <xdr:to>
      <xdr:col>31</xdr:col>
      <xdr:colOff>85725</xdr:colOff>
      <xdr:row>77</xdr:row>
      <xdr:rowOff>166548</xdr:rowOff>
    </xdr:to>
    <xdr:sp macro="" textlink="">
      <xdr:nvSpPr>
        <xdr:cNvPr id="827" name="円/楕円 826"/>
        <xdr:cNvSpPr/>
      </xdr:nvSpPr>
      <xdr:spPr>
        <a:xfrm>
          <a:off x="21272500" y="132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157675</xdr:rowOff>
    </xdr:from>
    <xdr:ext cx="534377" cy="259045"/>
    <xdr:sp macro="" textlink="">
      <xdr:nvSpPr>
        <xdr:cNvPr id="828" name="テキスト ボックス 827"/>
        <xdr:cNvSpPr txBox="1"/>
      </xdr:nvSpPr>
      <xdr:spPr>
        <a:xfrm>
          <a:off x="21056111" y="133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67627</xdr:rowOff>
    </xdr:from>
    <xdr:to>
      <xdr:col>29</xdr:col>
      <xdr:colOff>568325</xdr:colOff>
      <xdr:row>77</xdr:row>
      <xdr:rowOff>169227</xdr:rowOff>
    </xdr:to>
    <xdr:sp macro="" textlink="">
      <xdr:nvSpPr>
        <xdr:cNvPr id="829" name="円/楕円 828"/>
        <xdr:cNvSpPr/>
      </xdr:nvSpPr>
      <xdr:spPr>
        <a:xfrm>
          <a:off x="203835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160354</xdr:rowOff>
    </xdr:from>
    <xdr:ext cx="534377" cy="259045"/>
    <xdr:sp macro="" textlink="">
      <xdr:nvSpPr>
        <xdr:cNvPr id="830" name="テキスト ボックス 829"/>
        <xdr:cNvSpPr txBox="1"/>
      </xdr:nvSpPr>
      <xdr:spPr>
        <a:xfrm>
          <a:off x="20167111" y="133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66700</xdr:rowOff>
    </xdr:from>
    <xdr:to>
      <xdr:col>28</xdr:col>
      <xdr:colOff>365125</xdr:colOff>
      <xdr:row>77</xdr:row>
      <xdr:rowOff>168300</xdr:rowOff>
    </xdr:to>
    <xdr:sp macro="" textlink="">
      <xdr:nvSpPr>
        <xdr:cNvPr id="831" name="円/楕円 830"/>
        <xdr:cNvSpPr/>
      </xdr:nvSpPr>
      <xdr:spPr>
        <a:xfrm>
          <a:off x="19494500" y="132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159427</xdr:rowOff>
    </xdr:from>
    <xdr:ext cx="534377" cy="259045"/>
    <xdr:sp macro="" textlink="">
      <xdr:nvSpPr>
        <xdr:cNvPr id="832" name="テキスト ボックス 831"/>
        <xdr:cNvSpPr txBox="1"/>
      </xdr:nvSpPr>
      <xdr:spPr>
        <a:xfrm>
          <a:off x="19278111" y="133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59513</xdr:rowOff>
    </xdr:from>
    <xdr:to>
      <xdr:col>27</xdr:col>
      <xdr:colOff>161925</xdr:colOff>
      <xdr:row>77</xdr:row>
      <xdr:rowOff>161113</xdr:rowOff>
    </xdr:to>
    <xdr:sp macro="" textlink="">
      <xdr:nvSpPr>
        <xdr:cNvPr id="833" name="円/楕円 832"/>
        <xdr:cNvSpPr/>
      </xdr:nvSpPr>
      <xdr:spPr>
        <a:xfrm>
          <a:off x="18605500" y="132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152240</xdr:rowOff>
    </xdr:from>
    <xdr:ext cx="534377" cy="259045"/>
    <xdr:sp macro="" textlink="">
      <xdr:nvSpPr>
        <xdr:cNvPr id="834" name="テキスト ボックス 833"/>
        <xdr:cNvSpPr txBox="1"/>
      </xdr:nvSpPr>
      <xdr:spPr>
        <a:xfrm>
          <a:off x="18389111" y="133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扶助費、普通建設事業費、公債費以外は全て類似団体平均を下回っている。</a:t>
          </a:r>
          <a:endParaRPr kumimoji="1" lang="en-US" altLang="ja-JP" sz="1300">
            <a:latin typeface="ＭＳ Ｐゴシック"/>
          </a:endParaRPr>
        </a:p>
        <a:p>
          <a:r>
            <a:rPr kumimoji="1" lang="ja-JP" altLang="en-US" sz="1300">
              <a:latin typeface="ＭＳ Ｐゴシック"/>
            </a:rPr>
            <a:t>扶助費は、</a:t>
          </a:r>
          <a:r>
            <a:rPr kumimoji="1" lang="en-US" altLang="ja-JP" sz="1300">
              <a:latin typeface="ＭＳ Ｐゴシック"/>
            </a:rPr>
            <a:t>18</a:t>
          </a:r>
          <a:r>
            <a:rPr kumimoji="1" lang="ja-JP" altLang="en-US" sz="1300">
              <a:latin typeface="ＭＳ Ｐゴシック"/>
            </a:rPr>
            <a:t>歳以下の子どもの医療費無料化（所得制限なし、現物給付）や</a:t>
          </a:r>
          <a:r>
            <a:rPr kumimoji="1" lang="en-US" altLang="ja-JP" sz="1300">
              <a:latin typeface="ＭＳ Ｐゴシック"/>
            </a:rPr>
            <a:t>75</a:t>
          </a:r>
          <a:r>
            <a:rPr kumimoji="1" lang="ja-JP" altLang="en-US" sz="1300">
              <a:latin typeface="ＭＳ Ｐゴシック"/>
            </a:rPr>
            <a:t>歳以上の医療費無料化（所得制限なし、償還払い）及びねたきり老人等介護者福祉手当等の町独自の施策により多額となっている。</a:t>
          </a:r>
          <a:endParaRPr kumimoji="1" lang="en-US" altLang="ja-JP" sz="1300">
            <a:latin typeface="ＭＳ Ｐゴシック"/>
          </a:endParaRPr>
        </a:p>
        <a:p>
          <a:r>
            <a:rPr kumimoji="1" lang="ja-JP" altLang="en-US" sz="1300">
              <a:latin typeface="ＭＳ Ｐゴシック"/>
            </a:rPr>
            <a:t>普通建設事業費は、防災行政無線整備事業・町内全小中学校（</a:t>
          </a:r>
          <a:r>
            <a:rPr kumimoji="1" lang="en-US" altLang="ja-JP" sz="1300">
              <a:latin typeface="ＭＳ Ｐゴシック"/>
            </a:rPr>
            <a:t>4</a:t>
          </a:r>
          <a:r>
            <a:rPr kumimoji="1" lang="ja-JP" altLang="en-US" sz="1300">
              <a:latin typeface="ＭＳ Ｐゴシック"/>
            </a:rPr>
            <a:t>校）の非構造部材耐震化事業・小学校空調設備等改修事業（</a:t>
          </a:r>
          <a:r>
            <a:rPr kumimoji="1" lang="en-US" altLang="ja-JP" sz="1300">
              <a:latin typeface="ＭＳ Ｐゴシック"/>
            </a:rPr>
            <a:t>2</a:t>
          </a:r>
          <a:r>
            <a:rPr kumimoji="1" lang="ja-JP" altLang="en-US" sz="1300">
              <a:latin typeface="ＭＳ Ｐゴシック"/>
            </a:rPr>
            <a:t>校）や町営住宅外壁等改修事業など当町の規模では大型事業が集中した年であり、類似団体・全国・石川県平均をともに大きく上回っている。</a:t>
          </a:r>
          <a:endParaRPr kumimoji="1" lang="en-US" altLang="ja-JP" sz="1300">
            <a:latin typeface="ＭＳ Ｐゴシック"/>
          </a:endParaRPr>
        </a:p>
        <a:p>
          <a:r>
            <a:rPr kumimoji="1" lang="ja-JP" altLang="en-US" sz="1300">
              <a:latin typeface="ＭＳ Ｐゴシック"/>
            </a:rPr>
            <a:t>公債費は、繰上償還</a:t>
          </a:r>
          <a:r>
            <a:rPr kumimoji="1" lang="en-US" altLang="ja-JP" sz="1300">
              <a:latin typeface="ＭＳ Ｐゴシック"/>
            </a:rPr>
            <a:t>73,300</a:t>
          </a:r>
          <a:r>
            <a:rPr kumimoji="1" lang="ja-JP" altLang="en-US" sz="1300">
              <a:latin typeface="ＭＳ Ｐゴシック"/>
            </a:rPr>
            <a:t>千円を実施した影響で類似団体・全国・県平均をすべて上回っている。</a:t>
          </a:r>
          <a:endParaRPr kumimoji="1" lang="en-US" altLang="ja-JP" sz="1300">
            <a:latin typeface="ＭＳ Ｐゴシック"/>
          </a:endParaRPr>
        </a:p>
        <a:p>
          <a:r>
            <a:rPr kumimoji="1" lang="ja-JP" altLang="en-US" sz="1300">
              <a:latin typeface="ＭＳ Ｐゴシック"/>
            </a:rPr>
            <a:t>扶助費以外は、次年度以降に類似団体平均を下回る見込みである。</a:t>
          </a:r>
          <a:endParaRPr kumimoji="1" lang="en-US" altLang="ja-JP" sz="1300">
            <a:latin typeface="ＭＳ Ｐゴシック"/>
          </a:endParaRPr>
        </a:p>
        <a:p>
          <a:r>
            <a:rPr kumimoji="1" lang="ja-JP" altLang="en-US" sz="1300">
              <a:latin typeface="ＭＳ Ｐゴシック"/>
            </a:rPr>
            <a:t>今後とも住民重視で各種施策を展開しつつ、財政健全化にも努めていく。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146558</xdr:rowOff>
    </xdr:from>
    <xdr:to>
      <xdr:col>6</xdr:col>
      <xdr:colOff>511175</xdr:colOff>
      <xdr:row>33</xdr:row>
      <xdr:rowOff>20193</xdr:rowOff>
    </xdr:to>
    <xdr:cxnSp macro="">
      <xdr:nvCxnSpPr>
        <xdr:cNvPr id="61" name="直線コネクタ 60"/>
        <xdr:cNvCxnSpPr/>
      </xdr:nvCxnSpPr>
      <xdr:spPr>
        <a:xfrm flipV="1">
          <a:off x="3797300" y="5632958"/>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20193</xdr:rowOff>
    </xdr:from>
    <xdr:to>
      <xdr:col>5</xdr:col>
      <xdr:colOff>358775</xdr:colOff>
      <xdr:row>33</xdr:row>
      <xdr:rowOff>20447</xdr:rowOff>
    </xdr:to>
    <xdr:cxnSp macro="">
      <xdr:nvCxnSpPr>
        <xdr:cNvPr id="64" name="直線コネクタ 63"/>
        <xdr:cNvCxnSpPr/>
      </xdr:nvCxnSpPr>
      <xdr:spPr>
        <a:xfrm flipV="1">
          <a:off x="2908300" y="56780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154178</xdr:rowOff>
    </xdr:from>
    <xdr:to>
      <xdr:col>4</xdr:col>
      <xdr:colOff>155575</xdr:colOff>
      <xdr:row>33</xdr:row>
      <xdr:rowOff>20447</xdr:rowOff>
    </xdr:to>
    <xdr:cxnSp macro="">
      <xdr:nvCxnSpPr>
        <xdr:cNvPr id="67" name="直線コネクタ 66"/>
        <xdr:cNvCxnSpPr/>
      </xdr:nvCxnSpPr>
      <xdr:spPr>
        <a:xfrm>
          <a:off x="2019300" y="564057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33909</xdr:rowOff>
    </xdr:from>
    <xdr:to>
      <xdr:col>2</xdr:col>
      <xdr:colOff>638175</xdr:colOff>
      <xdr:row>32</xdr:row>
      <xdr:rowOff>154178</xdr:rowOff>
    </xdr:to>
    <xdr:cxnSp macro="">
      <xdr:nvCxnSpPr>
        <xdr:cNvPr id="70" name="直線コネクタ 69"/>
        <xdr:cNvCxnSpPr/>
      </xdr:nvCxnSpPr>
      <xdr:spPr>
        <a:xfrm>
          <a:off x="1130300" y="5520309"/>
          <a:ext cx="889000" cy="1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95758</xdr:rowOff>
    </xdr:from>
    <xdr:to>
      <xdr:col>6</xdr:col>
      <xdr:colOff>561975</xdr:colOff>
      <xdr:row>33</xdr:row>
      <xdr:rowOff>25908</xdr:rowOff>
    </xdr:to>
    <xdr:sp macro="" textlink="">
      <xdr:nvSpPr>
        <xdr:cNvPr id="80" name="円/楕円 79"/>
        <xdr:cNvSpPr/>
      </xdr:nvSpPr>
      <xdr:spPr>
        <a:xfrm>
          <a:off x="45847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118635</xdr:rowOff>
    </xdr:from>
    <xdr:ext cx="534377" cy="259045"/>
    <xdr:sp macro="" textlink="">
      <xdr:nvSpPr>
        <xdr:cNvPr id="81" name="議会費該当値テキスト"/>
        <xdr:cNvSpPr txBox="1"/>
      </xdr:nvSpPr>
      <xdr:spPr>
        <a:xfrm>
          <a:off x="4686300" y="5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140843</xdr:rowOff>
    </xdr:from>
    <xdr:to>
      <xdr:col>5</xdr:col>
      <xdr:colOff>409575</xdr:colOff>
      <xdr:row>33</xdr:row>
      <xdr:rowOff>70993</xdr:rowOff>
    </xdr:to>
    <xdr:sp macro="" textlink="">
      <xdr:nvSpPr>
        <xdr:cNvPr id="82" name="円/楕円 81"/>
        <xdr:cNvSpPr/>
      </xdr:nvSpPr>
      <xdr:spPr>
        <a:xfrm>
          <a:off x="3746500" y="5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87520</xdr:rowOff>
    </xdr:from>
    <xdr:ext cx="534377" cy="259045"/>
    <xdr:sp macro="" textlink="">
      <xdr:nvSpPr>
        <xdr:cNvPr id="83" name="テキスト ボックス 82"/>
        <xdr:cNvSpPr txBox="1"/>
      </xdr:nvSpPr>
      <xdr:spPr>
        <a:xfrm>
          <a:off x="3530111" y="54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141097</xdr:rowOff>
    </xdr:from>
    <xdr:to>
      <xdr:col>4</xdr:col>
      <xdr:colOff>206375</xdr:colOff>
      <xdr:row>33</xdr:row>
      <xdr:rowOff>71247</xdr:rowOff>
    </xdr:to>
    <xdr:sp macro="" textlink="">
      <xdr:nvSpPr>
        <xdr:cNvPr id="84" name="円/楕円 83"/>
        <xdr:cNvSpPr/>
      </xdr:nvSpPr>
      <xdr:spPr>
        <a:xfrm>
          <a:off x="2857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87774</xdr:rowOff>
    </xdr:from>
    <xdr:ext cx="534377" cy="259045"/>
    <xdr:sp macro="" textlink="">
      <xdr:nvSpPr>
        <xdr:cNvPr id="85" name="テキスト ボックス 84"/>
        <xdr:cNvSpPr txBox="1"/>
      </xdr:nvSpPr>
      <xdr:spPr>
        <a:xfrm>
          <a:off x="2641111" y="5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103378</xdr:rowOff>
    </xdr:from>
    <xdr:to>
      <xdr:col>3</xdr:col>
      <xdr:colOff>3175</xdr:colOff>
      <xdr:row>33</xdr:row>
      <xdr:rowOff>33528</xdr:rowOff>
    </xdr:to>
    <xdr:sp macro="" textlink="">
      <xdr:nvSpPr>
        <xdr:cNvPr id="86" name="円/楕円 85"/>
        <xdr:cNvSpPr/>
      </xdr:nvSpPr>
      <xdr:spPr>
        <a:xfrm>
          <a:off x="1968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50055</xdr:rowOff>
    </xdr:from>
    <xdr:ext cx="534377" cy="259045"/>
    <xdr:sp macro="" textlink="">
      <xdr:nvSpPr>
        <xdr:cNvPr id="87" name="テキスト ボックス 86"/>
        <xdr:cNvSpPr txBox="1"/>
      </xdr:nvSpPr>
      <xdr:spPr>
        <a:xfrm>
          <a:off x="1752111" y="53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154559</xdr:rowOff>
    </xdr:from>
    <xdr:to>
      <xdr:col>1</xdr:col>
      <xdr:colOff>485775</xdr:colOff>
      <xdr:row>32</xdr:row>
      <xdr:rowOff>84709</xdr:rowOff>
    </xdr:to>
    <xdr:sp macro="" textlink="">
      <xdr:nvSpPr>
        <xdr:cNvPr id="88" name="円/楕円 87"/>
        <xdr:cNvSpPr/>
      </xdr:nvSpPr>
      <xdr:spPr>
        <a:xfrm>
          <a:off x="10795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101236</xdr:rowOff>
    </xdr:from>
    <xdr:ext cx="534377" cy="259045"/>
    <xdr:sp macro="" textlink="">
      <xdr:nvSpPr>
        <xdr:cNvPr id="89" name="テキスト ボックス 88"/>
        <xdr:cNvSpPr txBox="1"/>
      </xdr:nvSpPr>
      <xdr:spPr>
        <a:xfrm>
          <a:off x="863111" y="524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100942</xdr:rowOff>
    </xdr:from>
    <xdr:to>
      <xdr:col>6</xdr:col>
      <xdr:colOff>511175</xdr:colOff>
      <xdr:row>58</xdr:row>
      <xdr:rowOff>104409</xdr:rowOff>
    </xdr:to>
    <xdr:cxnSp macro="">
      <xdr:nvCxnSpPr>
        <xdr:cNvPr id="116" name="直線コネクタ 115"/>
        <xdr:cNvCxnSpPr/>
      </xdr:nvCxnSpPr>
      <xdr:spPr>
        <a:xfrm>
          <a:off x="3797300" y="10045042"/>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90791</xdr:rowOff>
    </xdr:from>
    <xdr:to>
      <xdr:col>5</xdr:col>
      <xdr:colOff>358775</xdr:colOff>
      <xdr:row>58</xdr:row>
      <xdr:rowOff>100942</xdr:rowOff>
    </xdr:to>
    <xdr:cxnSp macro="">
      <xdr:nvCxnSpPr>
        <xdr:cNvPr id="119" name="直線コネクタ 118"/>
        <xdr:cNvCxnSpPr/>
      </xdr:nvCxnSpPr>
      <xdr:spPr>
        <a:xfrm>
          <a:off x="2908300" y="10034891"/>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90791</xdr:rowOff>
    </xdr:from>
    <xdr:to>
      <xdr:col>4</xdr:col>
      <xdr:colOff>155575</xdr:colOff>
      <xdr:row>58</xdr:row>
      <xdr:rowOff>96081</xdr:rowOff>
    </xdr:to>
    <xdr:cxnSp macro="">
      <xdr:nvCxnSpPr>
        <xdr:cNvPr id="122" name="直線コネクタ 121"/>
        <xdr:cNvCxnSpPr/>
      </xdr:nvCxnSpPr>
      <xdr:spPr>
        <a:xfrm flipV="1">
          <a:off x="2019300" y="1003489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93555</xdr:rowOff>
    </xdr:from>
    <xdr:to>
      <xdr:col>2</xdr:col>
      <xdr:colOff>638175</xdr:colOff>
      <xdr:row>58</xdr:row>
      <xdr:rowOff>96081</xdr:rowOff>
    </xdr:to>
    <xdr:cxnSp macro="">
      <xdr:nvCxnSpPr>
        <xdr:cNvPr id="125" name="直線コネクタ 124"/>
        <xdr:cNvCxnSpPr/>
      </xdr:nvCxnSpPr>
      <xdr:spPr>
        <a:xfrm>
          <a:off x="1130300" y="10037655"/>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53609</xdr:rowOff>
    </xdr:from>
    <xdr:to>
      <xdr:col>6</xdr:col>
      <xdr:colOff>561975</xdr:colOff>
      <xdr:row>58</xdr:row>
      <xdr:rowOff>155209</xdr:rowOff>
    </xdr:to>
    <xdr:sp macro="" textlink="">
      <xdr:nvSpPr>
        <xdr:cNvPr id="135" name="円/楕円 134"/>
        <xdr:cNvSpPr/>
      </xdr:nvSpPr>
      <xdr:spPr>
        <a:xfrm>
          <a:off x="4584700" y="99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50142</xdr:rowOff>
    </xdr:from>
    <xdr:to>
      <xdr:col>5</xdr:col>
      <xdr:colOff>409575</xdr:colOff>
      <xdr:row>58</xdr:row>
      <xdr:rowOff>151742</xdr:rowOff>
    </xdr:to>
    <xdr:sp macro="" textlink="">
      <xdr:nvSpPr>
        <xdr:cNvPr id="137" name="円/楕円 136"/>
        <xdr:cNvSpPr/>
      </xdr:nvSpPr>
      <xdr:spPr>
        <a:xfrm>
          <a:off x="3746500" y="99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142869</xdr:rowOff>
    </xdr:from>
    <xdr:ext cx="534377" cy="259045"/>
    <xdr:sp macro="" textlink="">
      <xdr:nvSpPr>
        <xdr:cNvPr id="138" name="テキスト ボックス 137"/>
        <xdr:cNvSpPr txBox="1"/>
      </xdr:nvSpPr>
      <xdr:spPr>
        <a:xfrm>
          <a:off x="3530111" y="100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39991</xdr:rowOff>
    </xdr:from>
    <xdr:to>
      <xdr:col>4</xdr:col>
      <xdr:colOff>206375</xdr:colOff>
      <xdr:row>58</xdr:row>
      <xdr:rowOff>141591</xdr:rowOff>
    </xdr:to>
    <xdr:sp macro="" textlink="">
      <xdr:nvSpPr>
        <xdr:cNvPr id="139" name="円/楕円 138"/>
        <xdr:cNvSpPr/>
      </xdr:nvSpPr>
      <xdr:spPr>
        <a:xfrm>
          <a:off x="2857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132718</xdr:rowOff>
    </xdr:from>
    <xdr:ext cx="599010" cy="259045"/>
    <xdr:sp macro="" textlink="">
      <xdr:nvSpPr>
        <xdr:cNvPr id="140" name="テキスト ボックス 139"/>
        <xdr:cNvSpPr txBox="1"/>
      </xdr:nvSpPr>
      <xdr:spPr>
        <a:xfrm>
          <a:off x="2608794" y="100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45281</xdr:rowOff>
    </xdr:from>
    <xdr:to>
      <xdr:col>3</xdr:col>
      <xdr:colOff>3175</xdr:colOff>
      <xdr:row>58</xdr:row>
      <xdr:rowOff>146881</xdr:rowOff>
    </xdr:to>
    <xdr:sp macro="" textlink="">
      <xdr:nvSpPr>
        <xdr:cNvPr id="141" name="円/楕円 140"/>
        <xdr:cNvSpPr/>
      </xdr:nvSpPr>
      <xdr:spPr>
        <a:xfrm>
          <a:off x="1968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138008</xdr:rowOff>
    </xdr:from>
    <xdr:ext cx="534377" cy="259045"/>
    <xdr:sp macro="" textlink="">
      <xdr:nvSpPr>
        <xdr:cNvPr id="142" name="テキスト ボックス 141"/>
        <xdr:cNvSpPr txBox="1"/>
      </xdr:nvSpPr>
      <xdr:spPr>
        <a:xfrm>
          <a:off x="1752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42755</xdr:rowOff>
    </xdr:from>
    <xdr:to>
      <xdr:col>1</xdr:col>
      <xdr:colOff>485775</xdr:colOff>
      <xdr:row>58</xdr:row>
      <xdr:rowOff>144355</xdr:rowOff>
    </xdr:to>
    <xdr:sp macro="" textlink="">
      <xdr:nvSpPr>
        <xdr:cNvPr id="143" name="円/楕円 142"/>
        <xdr:cNvSpPr/>
      </xdr:nvSpPr>
      <xdr:spPr>
        <a:xfrm>
          <a:off x="1079500" y="99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135482</xdr:rowOff>
    </xdr:from>
    <xdr:ext cx="599010" cy="259045"/>
    <xdr:sp macro="" textlink="">
      <xdr:nvSpPr>
        <xdr:cNvPr id="144" name="テキスト ボックス 143"/>
        <xdr:cNvSpPr txBox="1"/>
      </xdr:nvSpPr>
      <xdr:spPr>
        <a:xfrm>
          <a:off x="830794" y="100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17928</xdr:rowOff>
    </xdr:from>
    <xdr:to>
      <xdr:col>6</xdr:col>
      <xdr:colOff>511175</xdr:colOff>
      <xdr:row>76</xdr:row>
      <xdr:rowOff>126304</xdr:rowOff>
    </xdr:to>
    <xdr:cxnSp macro="">
      <xdr:nvCxnSpPr>
        <xdr:cNvPr id="171" name="直線コネクタ 170"/>
        <xdr:cNvCxnSpPr/>
      </xdr:nvCxnSpPr>
      <xdr:spPr>
        <a:xfrm>
          <a:off x="3797300" y="13048128"/>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17928</xdr:rowOff>
    </xdr:from>
    <xdr:to>
      <xdr:col>5</xdr:col>
      <xdr:colOff>358775</xdr:colOff>
      <xdr:row>76</xdr:row>
      <xdr:rowOff>123220</xdr:rowOff>
    </xdr:to>
    <xdr:cxnSp macro="">
      <xdr:nvCxnSpPr>
        <xdr:cNvPr id="174" name="直線コネクタ 173"/>
        <xdr:cNvCxnSpPr/>
      </xdr:nvCxnSpPr>
      <xdr:spPr>
        <a:xfrm flipV="1">
          <a:off x="2908300" y="13048128"/>
          <a:ext cx="889000" cy="10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87213</xdr:rowOff>
    </xdr:from>
    <xdr:to>
      <xdr:col>4</xdr:col>
      <xdr:colOff>155575</xdr:colOff>
      <xdr:row>76</xdr:row>
      <xdr:rowOff>123220</xdr:rowOff>
    </xdr:to>
    <xdr:cxnSp macro="">
      <xdr:nvCxnSpPr>
        <xdr:cNvPr id="177" name="直線コネクタ 176"/>
        <xdr:cNvCxnSpPr/>
      </xdr:nvCxnSpPr>
      <xdr:spPr>
        <a:xfrm>
          <a:off x="2019300" y="13117413"/>
          <a:ext cx="889000" cy="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87213</xdr:rowOff>
    </xdr:from>
    <xdr:to>
      <xdr:col>2</xdr:col>
      <xdr:colOff>638175</xdr:colOff>
      <xdr:row>76</xdr:row>
      <xdr:rowOff>116987</xdr:rowOff>
    </xdr:to>
    <xdr:cxnSp macro="">
      <xdr:nvCxnSpPr>
        <xdr:cNvPr id="180" name="直線コネクタ 179"/>
        <xdr:cNvCxnSpPr/>
      </xdr:nvCxnSpPr>
      <xdr:spPr>
        <a:xfrm flipV="1">
          <a:off x="1130300" y="13117413"/>
          <a:ext cx="8890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75504</xdr:rowOff>
    </xdr:from>
    <xdr:to>
      <xdr:col>6</xdr:col>
      <xdr:colOff>561975</xdr:colOff>
      <xdr:row>77</xdr:row>
      <xdr:rowOff>5654</xdr:rowOff>
    </xdr:to>
    <xdr:sp macro="" textlink="">
      <xdr:nvSpPr>
        <xdr:cNvPr id="190" name="円/楕円 189"/>
        <xdr:cNvSpPr/>
      </xdr:nvSpPr>
      <xdr:spPr>
        <a:xfrm>
          <a:off x="45847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53931</xdr:rowOff>
    </xdr:from>
    <xdr:ext cx="599010" cy="259045"/>
    <xdr:sp macro="" textlink="">
      <xdr:nvSpPr>
        <xdr:cNvPr id="191" name="民生費該当値テキスト"/>
        <xdr:cNvSpPr txBox="1"/>
      </xdr:nvSpPr>
      <xdr:spPr>
        <a:xfrm>
          <a:off x="4686300" y="1308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138577</xdr:rowOff>
    </xdr:from>
    <xdr:to>
      <xdr:col>5</xdr:col>
      <xdr:colOff>409575</xdr:colOff>
      <xdr:row>76</xdr:row>
      <xdr:rowOff>68728</xdr:rowOff>
    </xdr:to>
    <xdr:sp macro="" textlink="">
      <xdr:nvSpPr>
        <xdr:cNvPr id="192" name="円/楕円 191"/>
        <xdr:cNvSpPr/>
      </xdr:nvSpPr>
      <xdr:spPr>
        <a:xfrm>
          <a:off x="3746500" y="12997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85254</xdr:rowOff>
    </xdr:from>
    <xdr:ext cx="599010" cy="259045"/>
    <xdr:sp macro="" textlink="">
      <xdr:nvSpPr>
        <xdr:cNvPr id="193" name="テキスト ボックス 192"/>
        <xdr:cNvSpPr txBox="1"/>
      </xdr:nvSpPr>
      <xdr:spPr>
        <a:xfrm>
          <a:off x="3497794" y="1277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72420</xdr:rowOff>
    </xdr:from>
    <xdr:to>
      <xdr:col>4</xdr:col>
      <xdr:colOff>206375</xdr:colOff>
      <xdr:row>77</xdr:row>
      <xdr:rowOff>2570</xdr:rowOff>
    </xdr:to>
    <xdr:sp macro="" textlink="">
      <xdr:nvSpPr>
        <xdr:cNvPr id="194" name="円/楕円 193"/>
        <xdr:cNvSpPr/>
      </xdr:nvSpPr>
      <xdr:spPr>
        <a:xfrm>
          <a:off x="2857500" y="131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19097</xdr:rowOff>
    </xdr:from>
    <xdr:ext cx="599010" cy="259045"/>
    <xdr:sp macro="" textlink="">
      <xdr:nvSpPr>
        <xdr:cNvPr id="195" name="テキスト ボックス 194"/>
        <xdr:cNvSpPr txBox="1"/>
      </xdr:nvSpPr>
      <xdr:spPr>
        <a:xfrm>
          <a:off x="2608794" y="1287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36413</xdr:rowOff>
    </xdr:from>
    <xdr:to>
      <xdr:col>3</xdr:col>
      <xdr:colOff>3175</xdr:colOff>
      <xdr:row>76</xdr:row>
      <xdr:rowOff>138013</xdr:rowOff>
    </xdr:to>
    <xdr:sp macro="" textlink="">
      <xdr:nvSpPr>
        <xdr:cNvPr id="196" name="円/楕円 195"/>
        <xdr:cNvSpPr/>
      </xdr:nvSpPr>
      <xdr:spPr>
        <a:xfrm>
          <a:off x="1968500" y="130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154540</xdr:rowOff>
    </xdr:from>
    <xdr:ext cx="599010" cy="259045"/>
    <xdr:sp macro="" textlink="">
      <xdr:nvSpPr>
        <xdr:cNvPr id="197" name="テキスト ボックス 196"/>
        <xdr:cNvSpPr txBox="1"/>
      </xdr:nvSpPr>
      <xdr:spPr>
        <a:xfrm>
          <a:off x="1719794" y="128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66187</xdr:rowOff>
    </xdr:from>
    <xdr:to>
      <xdr:col>1</xdr:col>
      <xdr:colOff>485775</xdr:colOff>
      <xdr:row>76</xdr:row>
      <xdr:rowOff>167787</xdr:rowOff>
    </xdr:to>
    <xdr:sp macro="" textlink="">
      <xdr:nvSpPr>
        <xdr:cNvPr id="198" name="円/楕円 197"/>
        <xdr:cNvSpPr/>
      </xdr:nvSpPr>
      <xdr:spPr>
        <a:xfrm>
          <a:off x="1079500" y="130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12864</xdr:rowOff>
    </xdr:from>
    <xdr:ext cx="599010" cy="259045"/>
    <xdr:sp macro="" textlink="">
      <xdr:nvSpPr>
        <xdr:cNvPr id="199" name="テキスト ボックス 198"/>
        <xdr:cNvSpPr txBox="1"/>
      </xdr:nvSpPr>
      <xdr:spPr>
        <a:xfrm>
          <a:off x="830794" y="1287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126234</xdr:rowOff>
    </xdr:from>
    <xdr:to>
      <xdr:col>6</xdr:col>
      <xdr:colOff>511175</xdr:colOff>
      <xdr:row>95</xdr:row>
      <xdr:rowOff>150608</xdr:rowOff>
    </xdr:to>
    <xdr:cxnSp macro="">
      <xdr:nvCxnSpPr>
        <xdr:cNvPr id="230" name="直線コネクタ 229"/>
        <xdr:cNvCxnSpPr/>
      </xdr:nvCxnSpPr>
      <xdr:spPr>
        <a:xfrm flipV="1">
          <a:off x="3797300" y="16242534"/>
          <a:ext cx="838200" cy="19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150608</xdr:rowOff>
    </xdr:from>
    <xdr:to>
      <xdr:col>5</xdr:col>
      <xdr:colOff>358775</xdr:colOff>
      <xdr:row>96</xdr:row>
      <xdr:rowOff>5032</xdr:rowOff>
    </xdr:to>
    <xdr:cxnSp macro="">
      <xdr:nvCxnSpPr>
        <xdr:cNvPr id="233" name="直線コネクタ 232"/>
        <xdr:cNvCxnSpPr/>
      </xdr:nvCxnSpPr>
      <xdr:spPr>
        <a:xfrm flipV="1">
          <a:off x="2908300" y="16438358"/>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4052</xdr:rowOff>
    </xdr:from>
    <xdr:to>
      <xdr:col>4</xdr:col>
      <xdr:colOff>155575</xdr:colOff>
      <xdr:row>96</xdr:row>
      <xdr:rowOff>5032</xdr:rowOff>
    </xdr:to>
    <xdr:cxnSp macro="">
      <xdr:nvCxnSpPr>
        <xdr:cNvPr id="236" name="直線コネクタ 235"/>
        <xdr:cNvCxnSpPr/>
      </xdr:nvCxnSpPr>
      <xdr:spPr>
        <a:xfrm>
          <a:off x="2019300" y="164632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126332</xdr:rowOff>
    </xdr:from>
    <xdr:to>
      <xdr:col>2</xdr:col>
      <xdr:colOff>638175</xdr:colOff>
      <xdr:row>96</xdr:row>
      <xdr:rowOff>4052</xdr:rowOff>
    </xdr:to>
    <xdr:cxnSp macro="">
      <xdr:nvCxnSpPr>
        <xdr:cNvPr id="239" name="直線コネクタ 238"/>
        <xdr:cNvCxnSpPr/>
      </xdr:nvCxnSpPr>
      <xdr:spPr>
        <a:xfrm>
          <a:off x="1130300" y="16414082"/>
          <a:ext cx="889000" cy="4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75434</xdr:rowOff>
    </xdr:from>
    <xdr:to>
      <xdr:col>6</xdr:col>
      <xdr:colOff>561975</xdr:colOff>
      <xdr:row>95</xdr:row>
      <xdr:rowOff>5584</xdr:rowOff>
    </xdr:to>
    <xdr:sp macro="" textlink="">
      <xdr:nvSpPr>
        <xdr:cNvPr id="249" name="円/楕円 248"/>
        <xdr:cNvSpPr/>
      </xdr:nvSpPr>
      <xdr:spPr>
        <a:xfrm>
          <a:off x="4584700" y="161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98311</xdr:rowOff>
    </xdr:from>
    <xdr:ext cx="534377" cy="259045"/>
    <xdr:sp macro="" textlink="">
      <xdr:nvSpPr>
        <xdr:cNvPr id="250" name="衛生費該当値テキスト"/>
        <xdr:cNvSpPr txBox="1"/>
      </xdr:nvSpPr>
      <xdr:spPr>
        <a:xfrm>
          <a:off x="4686300" y="160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99808</xdr:rowOff>
    </xdr:from>
    <xdr:to>
      <xdr:col>5</xdr:col>
      <xdr:colOff>409575</xdr:colOff>
      <xdr:row>96</xdr:row>
      <xdr:rowOff>29958</xdr:rowOff>
    </xdr:to>
    <xdr:sp macro="" textlink="">
      <xdr:nvSpPr>
        <xdr:cNvPr id="251" name="円/楕円 250"/>
        <xdr:cNvSpPr/>
      </xdr:nvSpPr>
      <xdr:spPr>
        <a:xfrm>
          <a:off x="3746500" y="163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21085</xdr:rowOff>
    </xdr:from>
    <xdr:ext cx="534377" cy="259045"/>
    <xdr:sp macro="" textlink="">
      <xdr:nvSpPr>
        <xdr:cNvPr id="252" name="テキスト ボックス 251"/>
        <xdr:cNvSpPr txBox="1"/>
      </xdr:nvSpPr>
      <xdr:spPr>
        <a:xfrm>
          <a:off x="3530111" y="164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125682</xdr:rowOff>
    </xdr:from>
    <xdr:to>
      <xdr:col>4</xdr:col>
      <xdr:colOff>206375</xdr:colOff>
      <xdr:row>96</xdr:row>
      <xdr:rowOff>55832</xdr:rowOff>
    </xdr:to>
    <xdr:sp macro="" textlink="">
      <xdr:nvSpPr>
        <xdr:cNvPr id="253" name="円/楕円 252"/>
        <xdr:cNvSpPr/>
      </xdr:nvSpPr>
      <xdr:spPr>
        <a:xfrm>
          <a:off x="2857500" y="164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46959</xdr:rowOff>
    </xdr:from>
    <xdr:ext cx="534377" cy="259045"/>
    <xdr:sp macro="" textlink="">
      <xdr:nvSpPr>
        <xdr:cNvPr id="254" name="テキスト ボックス 253"/>
        <xdr:cNvSpPr txBox="1"/>
      </xdr:nvSpPr>
      <xdr:spPr>
        <a:xfrm>
          <a:off x="2641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124702</xdr:rowOff>
    </xdr:from>
    <xdr:to>
      <xdr:col>3</xdr:col>
      <xdr:colOff>3175</xdr:colOff>
      <xdr:row>96</xdr:row>
      <xdr:rowOff>54852</xdr:rowOff>
    </xdr:to>
    <xdr:sp macro="" textlink="">
      <xdr:nvSpPr>
        <xdr:cNvPr id="255" name="円/楕円 254"/>
        <xdr:cNvSpPr/>
      </xdr:nvSpPr>
      <xdr:spPr>
        <a:xfrm>
          <a:off x="1968500" y="164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45979</xdr:rowOff>
    </xdr:from>
    <xdr:ext cx="534377" cy="259045"/>
    <xdr:sp macro="" textlink="">
      <xdr:nvSpPr>
        <xdr:cNvPr id="256" name="テキスト ボックス 255"/>
        <xdr:cNvSpPr txBox="1"/>
      </xdr:nvSpPr>
      <xdr:spPr>
        <a:xfrm>
          <a:off x="1752111" y="165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75532</xdr:rowOff>
    </xdr:from>
    <xdr:to>
      <xdr:col>1</xdr:col>
      <xdr:colOff>485775</xdr:colOff>
      <xdr:row>96</xdr:row>
      <xdr:rowOff>5682</xdr:rowOff>
    </xdr:to>
    <xdr:sp macro="" textlink="">
      <xdr:nvSpPr>
        <xdr:cNvPr id="257" name="円/楕円 256"/>
        <xdr:cNvSpPr/>
      </xdr:nvSpPr>
      <xdr:spPr>
        <a:xfrm>
          <a:off x="1079500" y="163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22209</xdr:rowOff>
    </xdr:from>
    <xdr:ext cx="534377" cy="259045"/>
    <xdr:sp macro="" textlink="">
      <xdr:nvSpPr>
        <xdr:cNvPr id="258" name="テキスト ボックス 257"/>
        <xdr:cNvSpPr txBox="1"/>
      </xdr:nvSpPr>
      <xdr:spPr>
        <a:xfrm>
          <a:off x="863111" y="161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104450</xdr:rowOff>
    </xdr:from>
    <xdr:to>
      <xdr:col>12</xdr:col>
      <xdr:colOff>511175</xdr:colOff>
      <xdr:row>38</xdr:row>
      <xdr:rowOff>139700</xdr:rowOff>
    </xdr:to>
    <xdr:cxnSp macro="">
      <xdr:nvCxnSpPr>
        <xdr:cNvPr id="291" name="直線コネクタ 290"/>
        <xdr:cNvCxnSpPr/>
      </xdr:nvCxnSpPr>
      <xdr:spPr>
        <a:xfrm>
          <a:off x="7861300" y="6619550"/>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68605</xdr:rowOff>
    </xdr:from>
    <xdr:to>
      <xdr:col>11</xdr:col>
      <xdr:colOff>307975</xdr:colOff>
      <xdr:row>38</xdr:row>
      <xdr:rowOff>104450</xdr:rowOff>
    </xdr:to>
    <xdr:cxnSp macro="">
      <xdr:nvCxnSpPr>
        <xdr:cNvPr id="294" name="直線コネクタ 293"/>
        <xdr:cNvCxnSpPr/>
      </xdr:nvCxnSpPr>
      <xdr:spPr>
        <a:xfrm>
          <a:off x="6972300" y="6583705"/>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53650</xdr:rowOff>
    </xdr:from>
    <xdr:to>
      <xdr:col>11</xdr:col>
      <xdr:colOff>358775</xdr:colOff>
      <xdr:row>38</xdr:row>
      <xdr:rowOff>155250</xdr:rowOff>
    </xdr:to>
    <xdr:sp macro="" textlink="">
      <xdr:nvSpPr>
        <xdr:cNvPr id="310" name="円/楕円 309"/>
        <xdr:cNvSpPr/>
      </xdr:nvSpPr>
      <xdr:spPr>
        <a:xfrm>
          <a:off x="7810500" y="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146377</xdr:rowOff>
    </xdr:from>
    <xdr:ext cx="378565" cy="259045"/>
    <xdr:sp macro="" textlink="">
      <xdr:nvSpPr>
        <xdr:cNvPr id="311" name="テキスト ボックス 310"/>
        <xdr:cNvSpPr txBox="1"/>
      </xdr:nvSpPr>
      <xdr:spPr>
        <a:xfrm>
          <a:off x="7672017" y="666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17805</xdr:rowOff>
    </xdr:from>
    <xdr:to>
      <xdr:col>10</xdr:col>
      <xdr:colOff>155575</xdr:colOff>
      <xdr:row>38</xdr:row>
      <xdr:rowOff>119405</xdr:rowOff>
    </xdr:to>
    <xdr:sp macro="" textlink="">
      <xdr:nvSpPr>
        <xdr:cNvPr id="312" name="円/楕円 311"/>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110532</xdr:rowOff>
    </xdr:from>
    <xdr:ext cx="469744" cy="259045"/>
    <xdr:sp macro="" textlink="">
      <xdr:nvSpPr>
        <xdr:cNvPr id="313" name="テキスト ボックス 312"/>
        <xdr:cNvSpPr txBox="1"/>
      </xdr:nvSpPr>
      <xdr:spPr>
        <a:xfrm>
          <a:off x="6737427"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57564</xdr:rowOff>
    </xdr:from>
    <xdr:to>
      <xdr:col>15</xdr:col>
      <xdr:colOff>180975</xdr:colOff>
      <xdr:row>59</xdr:row>
      <xdr:rowOff>57784</xdr:rowOff>
    </xdr:to>
    <xdr:cxnSp macro="">
      <xdr:nvCxnSpPr>
        <xdr:cNvPr id="344" name="直線コネクタ 343"/>
        <xdr:cNvCxnSpPr/>
      </xdr:nvCxnSpPr>
      <xdr:spPr>
        <a:xfrm>
          <a:off x="9639300" y="10173114"/>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39397</xdr:rowOff>
    </xdr:from>
    <xdr:to>
      <xdr:col>14</xdr:col>
      <xdr:colOff>28575</xdr:colOff>
      <xdr:row>59</xdr:row>
      <xdr:rowOff>57564</xdr:rowOff>
    </xdr:to>
    <xdr:cxnSp macro="">
      <xdr:nvCxnSpPr>
        <xdr:cNvPr id="347" name="直線コネクタ 346"/>
        <xdr:cNvCxnSpPr/>
      </xdr:nvCxnSpPr>
      <xdr:spPr>
        <a:xfrm>
          <a:off x="8750300" y="10154947"/>
          <a:ext cx="889000" cy="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39397</xdr:rowOff>
    </xdr:from>
    <xdr:to>
      <xdr:col>12</xdr:col>
      <xdr:colOff>511175</xdr:colOff>
      <xdr:row>59</xdr:row>
      <xdr:rowOff>66816</xdr:rowOff>
    </xdr:to>
    <xdr:cxnSp macro="">
      <xdr:nvCxnSpPr>
        <xdr:cNvPr id="350" name="直線コネクタ 349"/>
        <xdr:cNvCxnSpPr/>
      </xdr:nvCxnSpPr>
      <xdr:spPr>
        <a:xfrm flipV="1">
          <a:off x="7861300" y="10154947"/>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66816</xdr:rowOff>
    </xdr:from>
    <xdr:to>
      <xdr:col>11</xdr:col>
      <xdr:colOff>307975</xdr:colOff>
      <xdr:row>59</xdr:row>
      <xdr:rowOff>68718</xdr:rowOff>
    </xdr:to>
    <xdr:cxnSp macro="">
      <xdr:nvCxnSpPr>
        <xdr:cNvPr id="353" name="直線コネクタ 352"/>
        <xdr:cNvCxnSpPr/>
      </xdr:nvCxnSpPr>
      <xdr:spPr>
        <a:xfrm flipV="1">
          <a:off x="6972300" y="10182366"/>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6984</xdr:rowOff>
    </xdr:from>
    <xdr:to>
      <xdr:col>15</xdr:col>
      <xdr:colOff>231775</xdr:colOff>
      <xdr:row>59</xdr:row>
      <xdr:rowOff>108584</xdr:rowOff>
    </xdr:to>
    <xdr:sp macro="" textlink="">
      <xdr:nvSpPr>
        <xdr:cNvPr id="363" name="円/楕円 362"/>
        <xdr:cNvSpPr/>
      </xdr:nvSpPr>
      <xdr:spPr>
        <a:xfrm>
          <a:off x="10426700" y="101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6764</xdr:rowOff>
    </xdr:from>
    <xdr:to>
      <xdr:col>14</xdr:col>
      <xdr:colOff>79375</xdr:colOff>
      <xdr:row>59</xdr:row>
      <xdr:rowOff>108364</xdr:rowOff>
    </xdr:to>
    <xdr:sp macro="" textlink="">
      <xdr:nvSpPr>
        <xdr:cNvPr id="365" name="円/楕円 364"/>
        <xdr:cNvSpPr/>
      </xdr:nvSpPr>
      <xdr:spPr>
        <a:xfrm>
          <a:off x="9588500" y="101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99491</xdr:rowOff>
    </xdr:from>
    <xdr:ext cx="534377" cy="259045"/>
    <xdr:sp macro="" textlink="">
      <xdr:nvSpPr>
        <xdr:cNvPr id="366" name="テキスト ボックス 365"/>
        <xdr:cNvSpPr txBox="1"/>
      </xdr:nvSpPr>
      <xdr:spPr>
        <a:xfrm>
          <a:off x="9372111" y="102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160047</xdr:rowOff>
    </xdr:from>
    <xdr:to>
      <xdr:col>12</xdr:col>
      <xdr:colOff>561975</xdr:colOff>
      <xdr:row>59</xdr:row>
      <xdr:rowOff>90197</xdr:rowOff>
    </xdr:to>
    <xdr:sp macro="" textlink="">
      <xdr:nvSpPr>
        <xdr:cNvPr id="367" name="円/楕円 366"/>
        <xdr:cNvSpPr/>
      </xdr:nvSpPr>
      <xdr:spPr>
        <a:xfrm>
          <a:off x="8699500" y="101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106724</xdr:rowOff>
    </xdr:from>
    <xdr:ext cx="534377" cy="259045"/>
    <xdr:sp macro="" textlink="">
      <xdr:nvSpPr>
        <xdr:cNvPr id="368" name="テキスト ボックス 367"/>
        <xdr:cNvSpPr txBox="1"/>
      </xdr:nvSpPr>
      <xdr:spPr>
        <a:xfrm>
          <a:off x="8483111" y="98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16016</xdr:rowOff>
    </xdr:from>
    <xdr:to>
      <xdr:col>11</xdr:col>
      <xdr:colOff>358775</xdr:colOff>
      <xdr:row>59</xdr:row>
      <xdr:rowOff>117616</xdr:rowOff>
    </xdr:to>
    <xdr:sp macro="" textlink="">
      <xdr:nvSpPr>
        <xdr:cNvPr id="369" name="円/楕円 368"/>
        <xdr:cNvSpPr/>
      </xdr:nvSpPr>
      <xdr:spPr>
        <a:xfrm>
          <a:off x="78105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108743</xdr:rowOff>
    </xdr:from>
    <xdr:ext cx="534377" cy="259045"/>
    <xdr:sp macro="" textlink="">
      <xdr:nvSpPr>
        <xdr:cNvPr id="370" name="テキスト ボックス 369"/>
        <xdr:cNvSpPr txBox="1"/>
      </xdr:nvSpPr>
      <xdr:spPr>
        <a:xfrm>
          <a:off x="7594111" y="102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17918</xdr:rowOff>
    </xdr:from>
    <xdr:to>
      <xdr:col>10</xdr:col>
      <xdr:colOff>155575</xdr:colOff>
      <xdr:row>59</xdr:row>
      <xdr:rowOff>119518</xdr:rowOff>
    </xdr:to>
    <xdr:sp macro="" textlink="">
      <xdr:nvSpPr>
        <xdr:cNvPr id="371" name="円/楕円 370"/>
        <xdr:cNvSpPr/>
      </xdr:nvSpPr>
      <xdr:spPr>
        <a:xfrm>
          <a:off x="6921500" y="101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110645</xdr:rowOff>
    </xdr:from>
    <xdr:ext cx="534377" cy="259045"/>
    <xdr:sp macro="" textlink="">
      <xdr:nvSpPr>
        <xdr:cNvPr id="372" name="テキスト ボックス 371"/>
        <xdr:cNvSpPr txBox="1"/>
      </xdr:nvSpPr>
      <xdr:spPr>
        <a:xfrm>
          <a:off x="6705111" y="1022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43542</xdr:rowOff>
    </xdr:from>
    <xdr:to>
      <xdr:col>15</xdr:col>
      <xdr:colOff>180975</xdr:colOff>
      <xdr:row>78</xdr:row>
      <xdr:rowOff>65680</xdr:rowOff>
    </xdr:to>
    <xdr:cxnSp macro="">
      <xdr:nvCxnSpPr>
        <xdr:cNvPr id="399" name="直線コネクタ 398"/>
        <xdr:cNvCxnSpPr/>
      </xdr:nvCxnSpPr>
      <xdr:spPr>
        <a:xfrm flipV="1">
          <a:off x="9639300" y="13416642"/>
          <a:ext cx="8382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59150</xdr:rowOff>
    </xdr:from>
    <xdr:to>
      <xdr:col>14</xdr:col>
      <xdr:colOff>28575</xdr:colOff>
      <xdr:row>78</xdr:row>
      <xdr:rowOff>65680</xdr:rowOff>
    </xdr:to>
    <xdr:cxnSp macro="">
      <xdr:nvCxnSpPr>
        <xdr:cNvPr id="402" name="直線コネクタ 401"/>
        <xdr:cNvCxnSpPr/>
      </xdr:nvCxnSpPr>
      <xdr:spPr>
        <a:xfrm>
          <a:off x="8750300" y="13432250"/>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59150</xdr:rowOff>
    </xdr:from>
    <xdr:to>
      <xdr:col>12</xdr:col>
      <xdr:colOff>511175</xdr:colOff>
      <xdr:row>78</xdr:row>
      <xdr:rowOff>74329</xdr:rowOff>
    </xdr:to>
    <xdr:cxnSp macro="">
      <xdr:nvCxnSpPr>
        <xdr:cNvPr id="405" name="直線コネクタ 404"/>
        <xdr:cNvCxnSpPr/>
      </xdr:nvCxnSpPr>
      <xdr:spPr>
        <a:xfrm flipV="1">
          <a:off x="7861300" y="13432250"/>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31271</xdr:rowOff>
    </xdr:from>
    <xdr:to>
      <xdr:col>11</xdr:col>
      <xdr:colOff>307975</xdr:colOff>
      <xdr:row>78</xdr:row>
      <xdr:rowOff>74329</xdr:rowOff>
    </xdr:to>
    <xdr:cxnSp macro="">
      <xdr:nvCxnSpPr>
        <xdr:cNvPr id="408" name="直線コネクタ 407"/>
        <xdr:cNvCxnSpPr/>
      </xdr:nvCxnSpPr>
      <xdr:spPr>
        <a:xfrm>
          <a:off x="6972300" y="13404371"/>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164192</xdr:rowOff>
    </xdr:from>
    <xdr:to>
      <xdr:col>15</xdr:col>
      <xdr:colOff>231775</xdr:colOff>
      <xdr:row>78</xdr:row>
      <xdr:rowOff>94342</xdr:rowOff>
    </xdr:to>
    <xdr:sp macro="" textlink="">
      <xdr:nvSpPr>
        <xdr:cNvPr id="418" name="円/楕円 417"/>
        <xdr:cNvSpPr/>
      </xdr:nvSpPr>
      <xdr:spPr>
        <a:xfrm>
          <a:off x="10426700" y="13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79119</xdr:rowOff>
    </xdr:from>
    <xdr:ext cx="534377" cy="259045"/>
    <xdr:sp macro="" textlink="">
      <xdr:nvSpPr>
        <xdr:cNvPr id="419" name="商工費該当値テキスト"/>
        <xdr:cNvSpPr txBox="1"/>
      </xdr:nvSpPr>
      <xdr:spPr>
        <a:xfrm>
          <a:off x="10528300" y="132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14880</xdr:rowOff>
    </xdr:from>
    <xdr:to>
      <xdr:col>14</xdr:col>
      <xdr:colOff>79375</xdr:colOff>
      <xdr:row>78</xdr:row>
      <xdr:rowOff>116480</xdr:rowOff>
    </xdr:to>
    <xdr:sp macro="" textlink="">
      <xdr:nvSpPr>
        <xdr:cNvPr id="420" name="円/楕円 419"/>
        <xdr:cNvSpPr/>
      </xdr:nvSpPr>
      <xdr:spPr>
        <a:xfrm>
          <a:off x="9588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107607</xdr:rowOff>
    </xdr:from>
    <xdr:ext cx="469744" cy="259045"/>
    <xdr:sp macro="" textlink="">
      <xdr:nvSpPr>
        <xdr:cNvPr id="421" name="テキスト ボックス 420"/>
        <xdr:cNvSpPr txBox="1"/>
      </xdr:nvSpPr>
      <xdr:spPr>
        <a:xfrm>
          <a:off x="9404427"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8350</xdr:rowOff>
    </xdr:from>
    <xdr:to>
      <xdr:col>12</xdr:col>
      <xdr:colOff>561975</xdr:colOff>
      <xdr:row>78</xdr:row>
      <xdr:rowOff>109950</xdr:rowOff>
    </xdr:to>
    <xdr:sp macro="" textlink="">
      <xdr:nvSpPr>
        <xdr:cNvPr id="422" name="円/楕円 421"/>
        <xdr:cNvSpPr/>
      </xdr:nvSpPr>
      <xdr:spPr>
        <a:xfrm>
          <a:off x="8699500" y="133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101077</xdr:rowOff>
    </xdr:from>
    <xdr:ext cx="469744" cy="259045"/>
    <xdr:sp macro="" textlink="">
      <xdr:nvSpPr>
        <xdr:cNvPr id="423" name="テキスト ボックス 422"/>
        <xdr:cNvSpPr txBox="1"/>
      </xdr:nvSpPr>
      <xdr:spPr>
        <a:xfrm>
          <a:off x="8515427" y="134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23529</xdr:rowOff>
    </xdr:from>
    <xdr:to>
      <xdr:col>11</xdr:col>
      <xdr:colOff>358775</xdr:colOff>
      <xdr:row>78</xdr:row>
      <xdr:rowOff>125129</xdr:rowOff>
    </xdr:to>
    <xdr:sp macro="" textlink="">
      <xdr:nvSpPr>
        <xdr:cNvPr id="424" name="円/楕円 423"/>
        <xdr:cNvSpPr/>
      </xdr:nvSpPr>
      <xdr:spPr>
        <a:xfrm>
          <a:off x="7810500" y="133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116256</xdr:rowOff>
    </xdr:from>
    <xdr:ext cx="469744" cy="259045"/>
    <xdr:sp macro="" textlink="">
      <xdr:nvSpPr>
        <xdr:cNvPr id="425" name="テキスト ボックス 424"/>
        <xdr:cNvSpPr txBox="1"/>
      </xdr:nvSpPr>
      <xdr:spPr>
        <a:xfrm>
          <a:off x="7626427" y="1348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151921</xdr:rowOff>
    </xdr:from>
    <xdr:to>
      <xdr:col>10</xdr:col>
      <xdr:colOff>155575</xdr:colOff>
      <xdr:row>78</xdr:row>
      <xdr:rowOff>82071</xdr:rowOff>
    </xdr:to>
    <xdr:sp macro="" textlink="">
      <xdr:nvSpPr>
        <xdr:cNvPr id="426" name="円/楕円 425"/>
        <xdr:cNvSpPr/>
      </xdr:nvSpPr>
      <xdr:spPr>
        <a:xfrm>
          <a:off x="6921500" y="133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73198</xdr:rowOff>
    </xdr:from>
    <xdr:ext cx="534377" cy="259045"/>
    <xdr:sp macro="" textlink="">
      <xdr:nvSpPr>
        <xdr:cNvPr id="427" name="テキスト ボックス 426"/>
        <xdr:cNvSpPr txBox="1"/>
      </xdr:nvSpPr>
      <xdr:spPr>
        <a:xfrm>
          <a:off x="6705111" y="134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114678</xdr:rowOff>
    </xdr:from>
    <xdr:to>
      <xdr:col>15</xdr:col>
      <xdr:colOff>180975</xdr:colOff>
      <xdr:row>98</xdr:row>
      <xdr:rowOff>128659</xdr:rowOff>
    </xdr:to>
    <xdr:cxnSp macro="">
      <xdr:nvCxnSpPr>
        <xdr:cNvPr id="454" name="直線コネクタ 453"/>
        <xdr:cNvCxnSpPr/>
      </xdr:nvCxnSpPr>
      <xdr:spPr>
        <a:xfrm flipV="1">
          <a:off x="9639300" y="16916778"/>
          <a:ext cx="8382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120878</xdr:rowOff>
    </xdr:from>
    <xdr:to>
      <xdr:col>14</xdr:col>
      <xdr:colOff>28575</xdr:colOff>
      <xdr:row>98</xdr:row>
      <xdr:rowOff>128659</xdr:rowOff>
    </xdr:to>
    <xdr:cxnSp macro="">
      <xdr:nvCxnSpPr>
        <xdr:cNvPr id="457" name="直線コネクタ 456"/>
        <xdr:cNvCxnSpPr/>
      </xdr:nvCxnSpPr>
      <xdr:spPr>
        <a:xfrm>
          <a:off x="8750300" y="16922978"/>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120878</xdr:rowOff>
    </xdr:from>
    <xdr:to>
      <xdr:col>12</xdr:col>
      <xdr:colOff>511175</xdr:colOff>
      <xdr:row>98</xdr:row>
      <xdr:rowOff>128891</xdr:rowOff>
    </xdr:to>
    <xdr:cxnSp macro="">
      <xdr:nvCxnSpPr>
        <xdr:cNvPr id="460" name="直線コネクタ 459"/>
        <xdr:cNvCxnSpPr/>
      </xdr:nvCxnSpPr>
      <xdr:spPr>
        <a:xfrm flipV="1">
          <a:off x="7861300" y="1692297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128891</xdr:rowOff>
    </xdr:from>
    <xdr:to>
      <xdr:col>11</xdr:col>
      <xdr:colOff>307975</xdr:colOff>
      <xdr:row>98</xdr:row>
      <xdr:rowOff>133325</xdr:rowOff>
    </xdr:to>
    <xdr:cxnSp macro="">
      <xdr:nvCxnSpPr>
        <xdr:cNvPr id="463" name="直線コネクタ 462"/>
        <xdr:cNvCxnSpPr/>
      </xdr:nvCxnSpPr>
      <xdr:spPr>
        <a:xfrm flipV="1">
          <a:off x="6972300" y="16930991"/>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63878</xdr:rowOff>
    </xdr:from>
    <xdr:to>
      <xdr:col>15</xdr:col>
      <xdr:colOff>231775</xdr:colOff>
      <xdr:row>98</xdr:row>
      <xdr:rowOff>165478</xdr:rowOff>
    </xdr:to>
    <xdr:sp macro="" textlink="">
      <xdr:nvSpPr>
        <xdr:cNvPr id="473" name="円/楕円 472"/>
        <xdr:cNvSpPr/>
      </xdr:nvSpPr>
      <xdr:spPr>
        <a:xfrm>
          <a:off x="104267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77859</xdr:rowOff>
    </xdr:from>
    <xdr:to>
      <xdr:col>14</xdr:col>
      <xdr:colOff>79375</xdr:colOff>
      <xdr:row>99</xdr:row>
      <xdr:rowOff>8009</xdr:rowOff>
    </xdr:to>
    <xdr:sp macro="" textlink="">
      <xdr:nvSpPr>
        <xdr:cNvPr id="475" name="円/楕円 474"/>
        <xdr:cNvSpPr/>
      </xdr:nvSpPr>
      <xdr:spPr>
        <a:xfrm>
          <a:off x="9588500" y="16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170586</xdr:rowOff>
    </xdr:from>
    <xdr:ext cx="534377" cy="259045"/>
    <xdr:sp macro="" textlink="">
      <xdr:nvSpPr>
        <xdr:cNvPr id="476" name="テキスト ボックス 475"/>
        <xdr:cNvSpPr txBox="1"/>
      </xdr:nvSpPr>
      <xdr:spPr>
        <a:xfrm>
          <a:off x="9372111" y="169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70078</xdr:rowOff>
    </xdr:from>
    <xdr:to>
      <xdr:col>12</xdr:col>
      <xdr:colOff>561975</xdr:colOff>
      <xdr:row>99</xdr:row>
      <xdr:rowOff>228</xdr:rowOff>
    </xdr:to>
    <xdr:sp macro="" textlink="">
      <xdr:nvSpPr>
        <xdr:cNvPr id="477" name="円/楕円 476"/>
        <xdr:cNvSpPr/>
      </xdr:nvSpPr>
      <xdr:spPr>
        <a:xfrm>
          <a:off x="8699500" y="168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162805</xdr:rowOff>
    </xdr:from>
    <xdr:ext cx="534377" cy="259045"/>
    <xdr:sp macro="" textlink="">
      <xdr:nvSpPr>
        <xdr:cNvPr id="478" name="テキスト ボックス 477"/>
        <xdr:cNvSpPr txBox="1"/>
      </xdr:nvSpPr>
      <xdr:spPr>
        <a:xfrm>
          <a:off x="8483111"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78091</xdr:rowOff>
    </xdr:from>
    <xdr:to>
      <xdr:col>11</xdr:col>
      <xdr:colOff>358775</xdr:colOff>
      <xdr:row>99</xdr:row>
      <xdr:rowOff>8241</xdr:rowOff>
    </xdr:to>
    <xdr:sp macro="" textlink="">
      <xdr:nvSpPr>
        <xdr:cNvPr id="479" name="円/楕円 478"/>
        <xdr:cNvSpPr/>
      </xdr:nvSpPr>
      <xdr:spPr>
        <a:xfrm>
          <a:off x="7810500" y="168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170818</xdr:rowOff>
    </xdr:from>
    <xdr:ext cx="534377" cy="259045"/>
    <xdr:sp macro="" textlink="">
      <xdr:nvSpPr>
        <xdr:cNvPr id="480" name="テキスト ボックス 479"/>
        <xdr:cNvSpPr txBox="1"/>
      </xdr:nvSpPr>
      <xdr:spPr>
        <a:xfrm>
          <a:off x="7594111" y="169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82525</xdr:rowOff>
    </xdr:from>
    <xdr:to>
      <xdr:col>10</xdr:col>
      <xdr:colOff>155575</xdr:colOff>
      <xdr:row>99</xdr:row>
      <xdr:rowOff>12675</xdr:rowOff>
    </xdr:to>
    <xdr:sp macro="" textlink="">
      <xdr:nvSpPr>
        <xdr:cNvPr id="481" name="円/楕円 480"/>
        <xdr:cNvSpPr/>
      </xdr:nvSpPr>
      <xdr:spPr>
        <a:xfrm>
          <a:off x="6921500" y="16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3802</xdr:rowOff>
    </xdr:from>
    <xdr:ext cx="534377" cy="259045"/>
    <xdr:sp macro="" textlink="">
      <xdr:nvSpPr>
        <xdr:cNvPr id="482" name="テキスト ボックス 481"/>
        <xdr:cNvSpPr txBox="1"/>
      </xdr:nvSpPr>
      <xdr:spPr>
        <a:xfrm>
          <a:off x="6705111" y="169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78060</xdr:rowOff>
    </xdr:from>
    <xdr:to>
      <xdr:col>23</xdr:col>
      <xdr:colOff>517525</xdr:colOff>
      <xdr:row>37</xdr:row>
      <xdr:rowOff>146770</xdr:rowOff>
    </xdr:to>
    <xdr:cxnSp macro="">
      <xdr:nvCxnSpPr>
        <xdr:cNvPr id="513" name="直線コネクタ 512"/>
        <xdr:cNvCxnSpPr/>
      </xdr:nvCxnSpPr>
      <xdr:spPr>
        <a:xfrm flipV="1">
          <a:off x="15481300" y="6250260"/>
          <a:ext cx="838200" cy="2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146770</xdr:rowOff>
    </xdr:from>
    <xdr:to>
      <xdr:col>22</xdr:col>
      <xdr:colOff>365125</xdr:colOff>
      <xdr:row>38</xdr:row>
      <xdr:rowOff>11799</xdr:rowOff>
    </xdr:to>
    <xdr:cxnSp macro="">
      <xdr:nvCxnSpPr>
        <xdr:cNvPr id="516" name="直線コネクタ 515"/>
        <xdr:cNvCxnSpPr/>
      </xdr:nvCxnSpPr>
      <xdr:spPr>
        <a:xfrm flipV="1">
          <a:off x="14592300" y="6490420"/>
          <a:ext cx="889000" cy="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11799</xdr:rowOff>
    </xdr:from>
    <xdr:to>
      <xdr:col>21</xdr:col>
      <xdr:colOff>161925</xdr:colOff>
      <xdr:row>38</xdr:row>
      <xdr:rowOff>35426</xdr:rowOff>
    </xdr:to>
    <xdr:cxnSp macro="">
      <xdr:nvCxnSpPr>
        <xdr:cNvPr id="519" name="直線コネクタ 518"/>
        <xdr:cNvCxnSpPr/>
      </xdr:nvCxnSpPr>
      <xdr:spPr>
        <a:xfrm flipV="1">
          <a:off x="13703300" y="6526899"/>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35426</xdr:rowOff>
    </xdr:from>
    <xdr:to>
      <xdr:col>19</xdr:col>
      <xdr:colOff>644525</xdr:colOff>
      <xdr:row>38</xdr:row>
      <xdr:rowOff>105916</xdr:rowOff>
    </xdr:to>
    <xdr:cxnSp macro="">
      <xdr:nvCxnSpPr>
        <xdr:cNvPr id="522" name="直線コネクタ 521"/>
        <xdr:cNvCxnSpPr/>
      </xdr:nvCxnSpPr>
      <xdr:spPr>
        <a:xfrm flipV="1">
          <a:off x="12814300" y="6550526"/>
          <a:ext cx="889000" cy="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27260</xdr:rowOff>
    </xdr:from>
    <xdr:to>
      <xdr:col>23</xdr:col>
      <xdr:colOff>568325</xdr:colOff>
      <xdr:row>36</xdr:row>
      <xdr:rowOff>128860</xdr:rowOff>
    </xdr:to>
    <xdr:sp macro="" textlink="">
      <xdr:nvSpPr>
        <xdr:cNvPr id="532" name="円/楕円 531"/>
        <xdr:cNvSpPr/>
      </xdr:nvSpPr>
      <xdr:spPr>
        <a:xfrm>
          <a:off x="16268700" y="61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50137</xdr:rowOff>
    </xdr:from>
    <xdr:ext cx="534377" cy="259045"/>
    <xdr:sp macro="" textlink="">
      <xdr:nvSpPr>
        <xdr:cNvPr id="533" name="消防費該当値テキスト"/>
        <xdr:cNvSpPr txBox="1"/>
      </xdr:nvSpPr>
      <xdr:spPr>
        <a:xfrm>
          <a:off x="16370300" y="60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95970</xdr:rowOff>
    </xdr:from>
    <xdr:to>
      <xdr:col>22</xdr:col>
      <xdr:colOff>415925</xdr:colOff>
      <xdr:row>38</xdr:row>
      <xdr:rowOff>26120</xdr:rowOff>
    </xdr:to>
    <xdr:sp macro="" textlink="">
      <xdr:nvSpPr>
        <xdr:cNvPr id="534" name="円/楕円 533"/>
        <xdr:cNvSpPr/>
      </xdr:nvSpPr>
      <xdr:spPr>
        <a:xfrm>
          <a:off x="15430500" y="6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17247</xdr:rowOff>
    </xdr:from>
    <xdr:ext cx="534377" cy="259045"/>
    <xdr:sp macro="" textlink="">
      <xdr:nvSpPr>
        <xdr:cNvPr id="535" name="テキスト ボックス 534"/>
        <xdr:cNvSpPr txBox="1"/>
      </xdr:nvSpPr>
      <xdr:spPr>
        <a:xfrm>
          <a:off x="15214111" y="65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132448</xdr:rowOff>
    </xdr:from>
    <xdr:to>
      <xdr:col>21</xdr:col>
      <xdr:colOff>212725</xdr:colOff>
      <xdr:row>38</xdr:row>
      <xdr:rowOff>62598</xdr:rowOff>
    </xdr:to>
    <xdr:sp macro="" textlink="">
      <xdr:nvSpPr>
        <xdr:cNvPr id="536" name="円/楕円 535"/>
        <xdr:cNvSpPr/>
      </xdr:nvSpPr>
      <xdr:spPr>
        <a:xfrm>
          <a:off x="14541500" y="64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53726</xdr:rowOff>
    </xdr:from>
    <xdr:ext cx="534377" cy="259045"/>
    <xdr:sp macro="" textlink="">
      <xdr:nvSpPr>
        <xdr:cNvPr id="537" name="テキスト ボックス 536"/>
        <xdr:cNvSpPr txBox="1"/>
      </xdr:nvSpPr>
      <xdr:spPr>
        <a:xfrm>
          <a:off x="14325111" y="65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156076</xdr:rowOff>
    </xdr:from>
    <xdr:to>
      <xdr:col>20</xdr:col>
      <xdr:colOff>9525</xdr:colOff>
      <xdr:row>38</xdr:row>
      <xdr:rowOff>86226</xdr:rowOff>
    </xdr:to>
    <xdr:sp macro="" textlink="">
      <xdr:nvSpPr>
        <xdr:cNvPr id="538" name="円/楕円 537"/>
        <xdr:cNvSpPr/>
      </xdr:nvSpPr>
      <xdr:spPr>
        <a:xfrm>
          <a:off x="13652500" y="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77353</xdr:rowOff>
    </xdr:from>
    <xdr:ext cx="534377" cy="259045"/>
    <xdr:sp macro="" textlink="">
      <xdr:nvSpPr>
        <xdr:cNvPr id="539" name="テキスト ボックス 538"/>
        <xdr:cNvSpPr txBox="1"/>
      </xdr:nvSpPr>
      <xdr:spPr>
        <a:xfrm>
          <a:off x="13436111" y="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55116</xdr:rowOff>
    </xdr:from>
    <xdr:to>
      <xdr:col>18</xdr:col>
      <xdr:colOff>492125</xdr:colOff>
      <xdr:row>38</xdr:row>
      <xdr:rowOff>156716</xdr:rowOff>
    </xdr:to>
    <xdr:sp macro="" textlink="">
      <xdr:nvSpPr>
        <xdr:cNvPr id="540" name="円/楕円 539"/>
        <xdr:cNvSpPr/>
      </xdr:nvSpPr>
      <xdr:spPr>
        <a:xfrm>
          <a:off x="12763500" y="65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147843</xdr:rowOff>
    </xdr:from>
    <xdr:ext cx="534377" cy="259045"/>
    <xdr:sp macro="" textlink="">
      <xdr:nvSpPr>
        <xdr:cNvPr id="541" name="テキスト ボックス 540"/>
        <xdr:cNvSpPr txBox="1"/>
      </xdr:nvSpPr>
      <xdr:spPr>
        <a:xfrm>
          <a:off x="12547111" y="66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138825</xdr:rowOff>
    </xdr:from>
    <xdr:to>
      <xdr:col>23</xdr:col>
      <xdr:colOff>517525</xdr:colOff>
      <xdr:row>56</xdr:row>
      <xdr:rowOff>138126</xdr:rowOff>
    </xdr:to>
    <xdr:cxnSp macro="">
      <xdr:nvCxnSpPr>
        <xdr:cNvPr id="572" name="直線コネクタ 571"/>
        <xdr:cNvCxnSpPr/>
      </xdr:nvCxnSpPr>
      <xdr:spPr>
        <a:xfrm flipV="1">
          <a:off x="15481300" y="9397125"/>
          <a:ext cx="838200" cy="3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138126</xdr:rowOff>
    </xdr:from>
    <xdr:to>
      <xdr:col>22</xdr:col>
      <xdr:colOff>365125</xdr:colOff>
      <xdr:row>57</xdr:row>
      <xdr:rowOff>163618</xdr:rowOff>
    </xdr:to>
    <xdr:cxnSp macro="">
      <xdr:nvCxnSpPr>
        <xdr:cNvPr id="575" name="直線コネクタ 574"/>
        <xdr:cNvCxnSpPr/>
      </xdr:nvCxnSpPr>
      <xdr:spPr>
        <a:xfrm flipV="1">
          <a:off x="14592300" y="9739326"/>
          <a:ext cx="889000" cy="19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143084</xdr:rowOff>
    </xdr:from>
    <xdr:to>
      <xdr:col>21</xdr:col>
      <xdr:colOff>161925</xdr:colOff>
      <xdr:row>57</xdr:row>
      <xdr:rowOff>163618</xdr:rowOff>
    </xdr:to>
    <xdr:cxnSp macro="">
      <xdr:nvCxnSpPr>
        <xdr:cNvPr id="578" name="直線コネクタ 577"/>
        <xdr:cNvCxnSpPr/>
      </xdr:nvCxnSpPr>
      <xdr:spPr>
        <a:xfrm>
          <a:off x="13703300" y="9915734"/>
          <a:ext cx="8890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133619</xdr:rowOff>
    </xdr:from>
    <xdr:to>
      <xdr:col>19</xdr:col>
      <xdr:colOff>644525</xdr:colOff>
      <xdr:row>57</xdr:row>
      <xdr:rowOff>143084</xdr:rowOff>
    </xdr:to>
    <xdr:cxnSp macro="">
      <xdr:nvCxnSpPr>
        <xdr:cNvPr id="581" name="直線コネクタ 580"/>
        <xdr:cNvCxnSpPr/>
      </xdr:nvCxnSpPr>
      <xdr:spPr>
        <a:xfrm>
          <a:off x="12814300" y="9734819"/>
          <a:ext cx="889000" cy="18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88025</xdr:rowOff>
    </xdr:from>
    <xdr:to>
      <xdr:col>23</xdr:col>
      <xdr:colOff>568325</xdr:colOff>
      <xdr:row>55</xdr:row>
      <xdr:rowOff>18175</xdr:rowOff>
    </xdr:to>
    <xdr:sp macro="" textlink="">
      <xdr:nvSpPr>
        <xdr:cNvPr id="591" name="円/楕円 590"/>
        <xdr:cNvSpPr/>
      </xdr:nvSpPr>
      <xdr:spPr>
        <a:xfrm>
          <a:off x="16268700" y="93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110902</xdr:rowOff>
    </xdr:from>
    <xdr:ext cx="599010" cy="259045"/>
    <xdr:sp macro="" textlink="">
      <xdr:nvSpPr>
        <xdr:cNvPr id="592" name="教育費該当値テキスト"/>
        <xdr:cNvSpPr txBox="1"/>
      </xdr:nvSpPr>
      <xdr:spPr>
        <a:xfrm>
          <a:off x="16370300" y="919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87326</xdr:rowOff>
    </xdr:from>
    <xdr:to>
      <xdr:col>22</xdr:col>
      <xdr:colOff>415925</xdr:colOff>
      <xdr:row>57</xdr:row>
      <xdr:rowOff>17476</xdr:rowOff>
    </xdr:to>
    <xdr:sp macro="" textlink="">
      <xdr:nvSpPr>
        <xdr:cNvPr id="593" name="円/楕円 592"/>
        <xdr:cNvSpPr/>
      </xdr:nvSpPr>
      <xdr:spPr>
        <a:xfrm>
          <a:off x="15430500" y="96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8603</xdr:rowOff>
    </xdr:from>
    <xdr:ext cx="534377" cy="259045"/>
    <xdr:sp macro="" textlink="">
      <xdr:nvSpPr>
        <xdr:cNvPr id="594" name="テキスト ボックス 593"/>
        <xdr:cNvSpPr txBox="1"/>
      </xdr:nvSpPr>
      <xdr:spPr>
        <a:xfrm>
          <a:off x="15214111" y="97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112818</xdr:rowOff>
    </xdr:from>
    <xdr:to>
      <xdr:col>21</xdr:col>
      <xdr:colOff>212725</xdr:colOff>
      <xdr:row>58</xdr:row>
      <xdr:rowOff>42968</xdr:rowOff>
    </xdr:to>
    <xdr:sp macro="" textlink="">
      <xdr:nvSpPr>
        <xdr:cNvPr id="595" name="円/楕円 594"/>
        <xdr:cNvSpPr/>
      </xdr:nvSpPr>
      <xdr:spPr>
        <a:xfrm>
          <a:off x="14541500" y="98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34095</xdr:rowOff>
    </xdr:from>
    <xdr:ext cx="534377" cy="259045"/>
    <xdr:sp macro="" textlink="">
      <xdr:nvSpPr>
        <xdr:cNvPr id="596" name="テキスト ボックス 595"/>
        <xdr:cNvSpPr txBox="1"/>
      </xdr:nvSpPr>
      <xdr:spPr>
        <a:xfrm>
          <a:off x="14325111" y="997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92284</xdr:rowOff>
    </xdr:from>
    <xdr:to>
      <xdr:col>20</xdr:col>
      <xdr:colOff>9525</xdr:colOff>
      <xdr:row>58</xdr:row>
      <xdr:rowOff>22434</xdr:rowOff>
    </xdr:to>
    <xdr:sp macro="" textlink="">
      <xdr:nvSpPr>
        <xdr:cNvPr id="597" name="円/楕円 596"/>
        <xdr:cNvSpPr/>
      </xdr:nvSpPr>
      <xdr:spPr>
        <a:xfrm>
          <a:off x="13652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13561</xdr:rowOff>
    </xdr:from>
    <xdr:ext cx="534377" cy="259045"/>
    <xdr:sp macro="" textlink="">
      <xdr:nvSpPr>
        <xdr:cNvPr id="598" name="テキスト ボックス 597"/>
        <xdr:cNvSpPr txBox="1"/>
      </xdr:nvSpPr>
      <xdr:spPr>
        <a:xfrm>
          <a:off x="13436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82819</xdr:rowOff>
    </xdr:from>
    <xdr:to>
      <xdr:col>18</xdr:col>
      <xdr:colOff>492125</xdr:colOff>
      <xdr:row>57</xdr:row>
      <xdr:rowOff>12969</xdr:rowOff>
    </xdr:to>
    <xdr:sp macro="" textlink="">
      <xdr:nvSpPr>
        <xdr:cNvPr id="599" name="円/楕円 598"/>
        <xdr:cNvSpPr/>
      </xdr:nvSpPr>
      <xdr:spPr>
        <a:xfrm>
          <a:off x="12763500" y="9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29496</xdr:rowOff>
    </xdr:from>
    <xdr:ext cx="534377" cy="259045"/>
    <xdr:sp macro="" textlink="">
      <xdr:nvSpPr>
        <xdr:cNvPr id="600" name="テキスト ボックス 599"/>
        <xdr:cNvSpPr txBox="1"/>
      </xdr:nvSpPr>
      <xdr:spPr>
        <a:xfrm>
          <a:off x="12547111" y="94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82110</xdr:rowOff>
    </xdr:from>
    <xdr:to>
      <xdr:col>23</xdr:col>
      <xdr:colOff>517525</xdr:colOff>
      <xdr:row>95</xdr:row>
      <xdr:rowOff>138374</xdr:rowOff>
    </xdr:to>
    <xdr:cxnSp macro="">
      <xdr:nvCxnSpPr>
        <xdr:cNvPr id="678" name="直線コネクタ 677"/>
        <xdr:cNvCxnSpPr/>
      </xdr:nvCxnSpPr>
      <xdr:spPr>
        <a:xfrm flipV="1">
          <a:off x="15481300" y="16369860"/>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28349</xdr:rowOff>
    </xdr:from>
    <xdr:to>
      <xdr:col>22</xdr:col>
      <xdr:colOff>365125</xdr:colOff>
      <xdr:row>95</xdr:row>
      <xdr:rowOff>138374</xdr:rowOff>
    </xdr:to>
    <xdr:cxnSp macro="">
      <xdr:nvCxnSpPr>
        <xdr:cNvPr id="681" name="直線コネクタ 680"/>
        <xdr:cNvCxnSpPr/>
      </xdr:nvCxnSpPr>
      <xdr:spPr>
        <a:xfrm>
          <a:off x="14592300" y="16316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28349</xdr:rowOff>
    </xdr:from>
    <xdr:to>
      <xdr:col>21</xdr:col>
      <xdr:colOff>161925</xdr:colOff>
      <xdr:row>95</xdr:row>
      <xdr:rowOff>86407</xdr:rowOff>
    </xdr:to>
    <xdr:cxnSp macro="">
      <xdr:nvCxnSpPr>
        <xdr:cNvPr id="684" name="直線コネクタ 683"/>
        <xdr:cNvCxnSpPr/>
      </xdr:nvCxnSpPr>
      <xdr:spPr>
        <a:xfrm flipV="1">
          <a:off x="13703300" y="16316099"/>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149822</xdr:rowOff>
    </xdr:from>
    <xdr:to>
      <xdr:col>19</xdr:col>
      <xdr:colOff>644525</xdr:colOff>
      <xdr:row>95</xdr:row>
      <xdr:rowOff>86407</xdr:rowOff>
    </xdr:to>
    <xdr:cxnSp macro="">
      <xdr:nvCxnSpPr>
        <xdr:cNvPr id="687" name="直線コネクタ 686"/>
        <xdr:cNvCxnSpPr/>
      </xdr:nvCxnSpPr>
      <xdr:spPr>
        <a:xfrm>
          <a:off x="12814300" y="16266122"/>
          <a:ext cx="889000" cy="10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31310</xdr:rowOff>
    </xdr:from>
    <xdr:to>
      <xdr:col>23</xdr:col>
      <xdr:colOff>568325</xdr:colOff>
      <xdr:row>95</xdr:row>
      <xdr:rowOff>132910</xdr:rowOff>
    </xdr:to>
    <xdr:sp macro="" textlink="">
      <xdr:nvSpPr>
        <xdr:cNvPr id="697" name="円/楕円 696"/>
        <xdr:cNvSpPr/>
      </xdr:nvSpPr>
      <xdr:spPr>
        <a:xfrm>
          <a:off x="162687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54187</xdr:rowOff>
    </xdr:from>
    <xdr:ext cx="534377" cy="259045"/>
    <xdr:sp macro="" textlink="">
      <xdr:nvSpPr>
        <xdr:cNvPr id="698" name="公債費該当値テキスト"/>
        <xdr:cNvSpPr txBox="1"/>
      </xdr:nvSpPr>
      <xdr:spPr>
        <a:xfrm>
          <a:off x="16370300" y="161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87574</xdr:rowOff>
    </xdr:from>
    <xdr:to>
      <xdr:col>22</xdr:col>
      <xdr:colOff>415925</xdr:colOff>
      <xdr:row>96</xdr:row>
      <xdr:rowOff>17724</xdr:rowOff>
    </xdr:to>
    <xdr:sp macro="" textlink="">
      <xdr:nvSpPr>
        <xdr:cNvPr id="699" name="円/楕円 698"/>
        <xdr:cNvSpPr/>
      </xdr:nvSpPr>
      <xdr:spPr>
        <a:xfrm>
          <a:off x="15430500" y="1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8851</xdr:rowOff>
    </xdr:from>
    <xdr:ext cx="534377" cy="259045"/>
    <xdr:sp macro="" textlink="">
      <xdr:nvSpPr>
        <xdr:cNvPr id="700" name="テキスト ボックス 699"/>
        <xdr:cNvSpPr txBox="1"/>
      </xdr:nvSpPr>
      <xdr:spPr>
        <a:xfrm>
          <a:off x="15214111" y="164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148999</xdr:rowOff>
    </xdr:from>
    <xdr:to>
      <xdr:col>21</xdr:col>
      <xdr:colOff>212725</xdr:colOff>
      <xdr:row>95</xdr:row>
      <xdr:rowOff>79149</xdr:rowOff>
    </xdr:to>
    <xdr:sp macro="" textlink="">
      <xdr:nvSpPr>
        <xdr:cNvPr id="701" name="円/楕円 700"/>
        <xdr:cNvSpPr/>
      </xdr:nvSpPr>
      <xdr:spPr>
        <a:xfrm>
          <a:off x="14541500" y="162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95676</xdr:rowOff>
    </xdr:from>
    <xdr:ext cx="534377" cy="259045"/>
    <xdr:sp macro="" textlink="">
      <xdr:nvSpPr>
        <xdr:cNvPr id="702" name="テキスト ボックス 701"/>
        <xdr:cNvSpPr txBox="1"/>
      </xdr:nvSpPr>
      <xdr:spPr>
        <a:xfrm>
          <a:off x="14325111" y="160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35607</xdr:rowOff>
    </xdr:from>
    <xdr:to>
      <xdr:col>20</xdr:col>
      <xdr:colOff>9525</xdr:colOff>
      <xdr:row>95</xdr:row>
      <xdr:rowOff>137207</xdr:rowOff>
    </xdr:to>
    <xdr:sp macro="" textlink="">
      <xdr:nvSpPr>
        <xdr:cNvPr id="703" name="円/楕円 702"/>
        <xdr:cNvSpPr/>
      </xdr:nvSpPr>
      <xdr:spPr>
        <a:xfrm>
          <a:off x="13652500" y="163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153734</xdr:rowOff>
    </xdr:from>
    <xdr:ext cx="534377" cy="259045"/>
    <xdr:sp macro="" textlink="">
      <xdr:nvSpPr>
        <xdr:cNvPr id="704" name="テキスト ボックス 703"/>
        <xdr:cNvSpPr txBox="1"/>
      </xdr:nvSpPr>
      <xdr:spPr>
        <a:xfrm>
          <a:off x="13436111" y="16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99022</xdr:rowOff>
    </xdr:from>
    <xdr:to>
      <xdr:col>18</xdr:col>
      <xdr:colOff>492125</xdr:colOff>
      <xdr:row>95</xdr:row>
      <xdr:rowOff>29172</xdr:rowOff>
    </xdr:to>
    <xdr:sp macro="" textlink="">
      <xdr:nvSpPr>
        <xdr:cNvPr id="705" name="円/楕円 704"/>
        <xdr:cNvSpPr/>
      </xdr:nvSpPr>
      <xdr:spPr>
        <a:xfrm>
          <a:off x="12763500" y="162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45699</xdr:rowOff>
    </xdr:from>
    <xdr:ext cx="534377" cy="259045"/>
    <xdr:sp macro="" textlink="">
      <xdr:nvSpPr>
        <xdr:cNvPr id="706" name="テキスト ボックス 705"/>
        <xdr:cNvSpPr txBox="1"/>
      </xdr:nvSpPr>
      <xdr:spPr>
        <a:xfrm>
          <a:off x="12547111" y="159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総務費は、総合計画策定支援業務委託料や町勢要覧作成委託料等により、物件費が</a:t>
          </a:r>
          <a:r>
            <a:rPr kumimoji="1" lang="en-US" altLang="ja-JP" sz="1100">
              <a:latin typeface="ＭＳ Ｐゴシック"/>
            </a:rPr>
            <a:t>5,882</a:t>
          </a:r>
          <a:r>
            <a:rPr kumimoji="1" lang="ja-JP" altLang="en-US" sz="1100">
              <a:latin typeface="ＭＳ Ｐゴシック"/>
            </a:rPr>
            <a:t>千円の増、公共施設用給水設備修繕工事等により普通建設事業費が</a:t>
          </a:r>
          <a:r>
            <a:rPr kumimoji="1" lang="en-US" altLang="ja-JP" sz="1100">
              <a:latin typeface="ＭＳ Ｐゴシック"/>
            </a:rPr>
            <a:t>18,571</a:t>
          </a:r>
          <a:r>
            <a:rPr kumimoji="1" lang="ja-JP" altLang="en-US" sz="1100">
              <a:latin typeface="ＭＳ Ｐゴシック"/>
            </a:rPr>
            <a:t>千円となったものの、財政調整基金等の積立金の減（</a:t>
          </a:r>
          <a:r>
            <a:rPr kumimoji="1" lang="en-US" altLang="ja-JP" sz="1100">
              <a:latin typeface="ＭＳ Ｐゴシック"/>
            </a:rPr>
            <a:t>80,556</a:t>
          </a:r>
          <a:r>
            <a:rPr kumimoji="1" lang="ja-JP" altLang="en-US" sz="1100">
              <a:latin typeface="ＭＳ Ｐゴシック"/>
            </a:rPr>
            <a:t>千円）により、総額で</a:t>
          </a:r>
          <a:r>
            <a:rPr kumimoji="1" lang="en-US" altLang="ja-JP" sz="1100">
              <a:latin typeface="ＭＳ Ｐゴシック"/>
            </a:rPr>
            <a:t>48,430</a:t>
          </a:r>
          <a:r>
            <a:rPr kumimoji="1" lang="ja-JP" altLang="en-US" sz="1100">
              <a:latin typeface="ＭＳ Ｐゴシック"/>
            </a:rPr>
            <a:t>千円、</a:t>
          </a:r>
          <a:r>
            <a:rPr kumimoji="1" lang="en-US" altLang="ja-JP" sz="1100">
              <a:latin typeface="ＭＳ Ｐゴシック"/>
            </a:rPr>
            <a:t>9.1</a:t>
          </a:r>
          <a:r>
            <a:rPr kumimoji="1" lang="ja-JP" altLang="en-US" sz="1100">
              <a:latin typeface="ＭＳ Ｐゴシック"/>
            </a:rPr>
            <a:t>％の減となった。</a:t>
          </a:r>
        </a:p>
        <a:p>
          <a:r>
            <a:rPr kumimoji="1" lang="ja-JP" altLang="en-US" sz="1100">
              <a:latin typeface="ＭＳ Ｐゴシック"/>
            </a:rPr>
            <a:t>民生費は、平成</a:t>
          </a:r>
          <a:r>
            <a:rPr kumimoji="1" lang="en-US" altLang="ja-JP" sz="1100">
              <a:latin typeface="ＭＳ Ｐゴシック"/>
            </a:rPr>
            <a:t>26</a:t>
          </a:r>
          <a:r>
            <a:rPr kumimoji="1" lang="ja-JP" altLang="en-US" sz="1100">
              <a:latin typeface="ＭＳ Ｐゴシック"/>
            </a:rPr>
            <a:t>年度の東部地区児童館整備事業（総事業費</a:t>
          </a:r>
          <a:r>
            <a:rPr kumimoji="1" lang="en-US" altLang="ja-JP" sz="1100">
              <a:latin typeface="ＭＳ Ｐゴシック"/>
            </a:rPr>
            <a:t>241,001</a:t>
          </a:r>
          <a:r>
            <a:rPr kumimoji="1" lang="ja-JP" altLang="en-US" sz="1100">
              <a:latin typeface="ＭＳ Ｐゴシック"/>
            </a:rPr>
            <a:t>千円）の完了や特別養護老人ホーム整備事業補助金（</a:t>
          </a:r>
          <a:r>
            <a:rPr kumimoji="1" lang="en-US" altLang="ja-JP" sz="1100">
              <a:latin typeface="ＭＳ Ｐゴシック"/>
            </a:rPr>
            <a:t>50,000</a:t>
          </a:r>
          <a:r>
            <a:rPr kumimoji="1" lang="ja-JP" altLang="en-US" sz="1100">
              <a:latin typeface="ＭＳ Ｐゴシック"/>
            </a:rPr>
            <a:t>千円）の減により、総額で</a:t>
          </a:r>
          <a:r>
            <a:rPr kumimoji="1" lang="en-US" altLang="ja-JP" sz="1100">
              <a:latin typeface="ＭＳ Ｐゴシック"/>
            </a:rPr>
            <a:t>299,843</a:t>
          </a:r>
          <a:r>
            <a:rPr kumimoji="1" lang="ja-JP" altLang="en-US" sz="1100">
              <a:latin typeface="ＭＳ Ｐゴシック"/>
            </a:rPr>
            <a:t>千円、</a:t>
          </a:r>
          <a:r>
            <a:rPr kumimoji="1" lang="en-US" altLang="ja-JP" sz="1100">
              <a:latin typeface="ＭＳ Ｐゴシック"/>
            </a:rPr>
            <a:t>23.4</a:t>
          </a:r>
          <a:r>
            <a:rPr kumimoji="1" lang="ja-JP" altLang="en-US" sz="1100">
              <a:latin typeface="ＭＳ Ｐゴシック"/>
            </a:rPr>
            <a:t>％と大幅な減となった。</a:t>
          </a:r>
        </a:p>
        <a:p>
          <a:r>
            <a:rPr kumimoji="1" lang="ja-JP" altLang="en-US" sz="1100">
              <a:latin typeface="ＭＳ Ｐゴシック"/>
            </a:rPr>
            <a:t>衛生費は、再生可能エネルギー等導入事業（</a:t>
          </a:r>
          <a:r>
            <a:rPr kumimoji="1" lang="en-US" altLang="ja-JP" sz="1100">
              <a:latin typeface="ＭＳ Ｐゴシック"/>
            </a:rPr>
            <a:t>34,128</a:t>
          </a:r>
          <a:r>
            <a:rPr kumimoji="1" lang="ja-JP" altLang="en-US" sz="1100">
              <a:latin typeface="ＭＳ Ｐゴシック"/>
            </a:rPr>
            <a:t>千円）や建設的費用が増加した簡易水道事業会計への繰出金が</a:t>
          </a:r>
          <a:r>
            <a:rPr kumimoji="1" lang="en-US" altLang="ja-JP" sz="1100">
              <a:latin typeface="ＭＳ Ｐゴシック"/>
            </a:rPr>
            <a:t>76,956</a:t>
          </a:r>
          <a:r>
            <a:rPr kumimoji="1" lang="ja-JP" altLang="en-US" sz="1100">
              <a:latin typeface="ＭＳ Ｐゴシック"/>
            </a:rPr>
            <a:t>千円の増により、総額で</a:t>
          </a:r>
          <a:r>
            <a:rPr kumimoji="1" lang="en-US" altLang="ja-JP" sz="1100">
              <a:latin typeface="ＭＳ Ｐゴシック"/>
            </a:rPr>
            <a:t>112,550</a:t>
          </a:r>
          <a:r>
            <a:rPr kumimoji="1" lang="ja-JP" altLang="en-US" sz="1100">
              <a:latin typeface="ＭＳ Ｐゴシック"/>
            </a:rPr>
            <a:t>千円、</a:t>
          </a:r>
          <a:r>
            <a:rPr kumimoji="1" lang="en-US" altLang="ja-JP" sz="1100">
              <a:latin typeface="ＭＳ Ｐゴシック"/>
            </a:rPr>
            <a:t>30.7</a:t>
          </a:r>
          <a:r>
            <a:rPr kumimoji="1" lang="ja-JP" altLang="en-US" sz="1100">
              <a:latin typeface="ＭＳ Ｐゴシック"/>
            </a:rPr>
            <a:t>％の大幅な増となった。</a:t>
          </a:r>
        </a:p>
        <a:p>
          <a:r>
            <a:rPr kumimoji="1" lang="ja-JP" altLang="en-US" sz="1100">
              <a:latin typeface="ＭＳ Ｐゴシック"/>
            </a:rPr>
            <a:t>商工費は、地域住民生活等緊急支援交付金を活用した事業の実施により、総額で</a:t>
          </a:r>
          <a:r>
            <a:rPr kumimoji="1" lang="en-US" altLang="ja-JP" sz="1100">
              <a:latin typeface="ＭＳ Ｐゴシック"/>
            </a:rPr>
            <a:t>15,149</a:t>
          </a:r>
          <a:r>
            <a:rPr kumimoji="1" lang="ja-JP" altLang="en-US" sz="1100">
              <a:latin typeface="ＭＳ Ｐゴシック"/>
            </a:rPr>
            <a:t>千円、</a:t>
          </a:r>
          <a:r>
            <a:rPr kumimoji="1" lang="en-US" altLang="ja-JP" sz="1100">
              <a:latin typeface="ＭＳ Ｐゴシック"/>
            </a:rPr>
            <a:t>29.7</a:t>
          </a:r>
          <a:r>
            <a:rPr kumimoji="1" lang="ja-JP" altLang="en-US" sz="1100">
              <a:latin typeface="ＭＳ Ｐゴシック"/>
            </a:rPr>
            <a:t>％の大幅な増となった。</a:t>
          </a:r>
        </a:p>
        <a:p>
          <a:r>
            <a:rPr kumimoji="1" lang="ja-JP" altLang="en-US" sz="1100">
              <a:latin typeface="ＭＳ Ｐゴシック"/>
            </a:rPr>
            <a:t>土木費は、町営住宅外壁等改修事業（</a:t>
          </a:r>
          <a:r>
            <a:rPr kumimoji="1" lang="en-US" altLang="ja-JP" sz="1100">
              <a:latin typeface="ＭＳ Ｐゴシック"/>
            </a:rPr>
            <a:t>124,956</a:t>
          </a:r>
          <a:r>
            <a:rPr kumimoji="1" lang="ja-JP" altLang="en-US" sz="1100">
              <a:latin typeface="ＭＳ Ｐゴシック"/>
            </a:rPr>
            <a:t>千円）や工業用水道水源さく井工事（</a:t>
          </a:r>
          <a:r>
            <a:rPr kumimoji="1" lang="en-US" altLang="ja-JP" sz="1100">
              <a:latin typeface="ＭＳ Ｐゴシック"/>
            </a:rPr>
            <a:t>74,293</a:t>
          </a:r>
          <a:r>
            <a:rPr kumimoji="1" lang="ja-JP" altLang="en-US" sz="1100">
              <a:latin typeface="ＭＳ Ｐゴシック"/>
            </a:rPr>
            <a:t>千円）により、総額で</a:t>
          </a:r>
          <a:r>
            <a:rPr kumimoji="1" lang="en-US" altLang="ja-JP" sz="1100">
              <a:latin typeface="ＭＳ Ｐゴシック"/>
            </a:rPr>
            <a:t>191,996</a:t>
          </a:r>
          <a:r>
            <a:rPr kumimoji="1" lang="ja-JP" altLang="en-US" sz="1100">
              <a:latin typeface="ＭＳ Ｐゴシック"/>
            </a:rPr>
            <a:t>千円、</a:t>
          </a:r>
          <a:r>
            <a:rPr kumimoji="1" lang="en-US" altLang="ja-JP" sz="1100">
              <a:latin typeface="ＭＳ Ｐゴシック"/>
            </a:rPr>
            <a:t>126.3</a:t>
          </a:r>
          <a:r>
            <a:rPr kumimoji="1" lang="ja-JP" altLang="en-US" sz="1100">
              <a:latin typeface="ＭＳ Ｐゴシック"/>
            </a:rPr>
            <a:t>％の大幅な増となった。</a:t>
          </a:r>
        </a:p>
        <a:p>
          <a:r>
            <a:rPr kumimoji="1" lang="ja-JP" altLang="en-US" sz="1100">
              <a:latin typeface="ＭＳ Ｐゴシック"/>
            </a:rPr>
            <a:t>消防費は、防災行政無線整備事業（</a:t>
          </a:r>
          <a:r>
            <a:rPr kumimoji="1" lang="en-US" altLang="ja-JP" sz="1100">
              <a:latin typeface="ＭＳ Ｐゴシック"/>
            </a:rPr>
            <a:t>96,848</a:t>
          </a:r>
          <a:r>
            <a:rPr kumimoji="1" lang="ja-JP" altLang="en-US" sz="1100">
              <a:latin typeface="ＭＳ Ｐゴシック"/>
            </a:rPr>
            <a:t>千円）の実施により増となった。</a:t>
          </a:r>
        </a:p>
        <a:p>
          <a:r>
            <a:rPr kumimoji="1" lang="ja-JP" altLang="en-US" sz="1100">
              <a:latin typeface="ＭＳ Ｐゴシック"/>
            </a:rPr>
            <a:t>教育費は、小中学校の非構造部材耐震化事業（</a:t>
          </a:r>
          <a:r>
            <a:rPr kumimoji="1" lang="en-US" altLang="ja-JP" sz="1100">
              <a:latin typeface="ＭＳ Ｐゴシック"/>
            </a:rPr>
            <a:t>271,677</a:t>
          </a:r>
          <a:r>
            <a:rPr kumimoji="1" lang="ja-JP" altLang="en-US" sz="1100">
              <a:latin typeface="ＭＳ Ｐゴシック"/>
            </a:rPr>
            <a:t>千円）や第</a:t>
          </a:r>
          <a:r>
            <a:rPr kumimoji="1" lang="en-US" altLang="ja-JP" sz="1100">
              <a:latin typeface="ＭＳ Ｐゴシック"/>
            </a:rPr>
            <a:t>2</a:t>
          </a:r>
          <a:r>
            <a:rPr kumimoji="1" lang="ja-JP" altLang="en-US" sz="1100">
              <a:latin typeface="ＭＳ Ｐゴシック"/>
            </a:rPr>
            <a:t>町民体育館の非構造部材耐震化事業（</a:t>
          </a:r>
          <a:r>
            <a:rPr kumimoji="1" lang="en-US" altLang="ja-JP" sz="1100">
              <a:latin typeface="ＭＳ Ｐゴシック"/>
            </a:rPr>
            <a:t>45,531</a:t>
          </a:r>
          <a:r>
            <a:rPr kumimoji="1" lang="ja-JP" altLang="en-US" sz="1100">
              <a:latin typeface="ＭＳ Ｐゴシック"/>
            </a:rPr>
            <a:t>千円）の実施により、総額で</a:t>
          </a:r>
          <a:r>
            <a:rPr kumimoji="1" lang="en-US" altLang="ja-JP" sz="1100">
              <a:latin typeface="ＭＳ Ｐゴシック"/>
            </a:rPr>
            <a:t>328,689</a:t>
          </a:r>
          <a:r>
            <a:rPr kumimoji="1" lang="ja-JP" altLang="en-US" sz="1100">
              <a:latin typeface="ＭＳ Ｐゴシック"/>
            </a:rPr>
            <a:t>千円、</a:t>
          </a:r>
          <a:r>
            <a:rPr kumimoji="1" lang="en-US" altLang="ja-JP" sz="1100">
              <a:latin typeface="ＭＳ Ｐゴシック"/>
            </a:rPr>
            <a:t>71.8</a:t>
          </a:r>
          <a:r>
            <a:rPr kumimoji="1" lang="ja-JP" altLang="en-US" sz="1100">
              <a:latin typeface="ＭＳ Ｐゴシック"/>
            </a:rPr>
            <a:t>％の大幅な増となった。</a:t>
          </a:r>
        </a:p>
        <a:p>
          <a:r>
            <a:rPr kumimoji="1" lang="ja-JP" altLang="en-US" sz="1100">
              <a:latin typeface="ＭＳ Ｐゴシック"/>
            </a:rPr>
            <a:t>公債費は繰上償還（</a:t>
          </a:r>
          <a:r>
            <a:rPr kumimoji="1" lang="en-US" altLang="ja-JP" sz="1100">
              <a:latin typeface="ＭＳ Ｐゴシック"/>
            </a:rPr>
            <a:t>73,300</a:t>
          </a:r>
          <a:r>
            <a:rPr kumimoji="1" lang="ja-JP" altLang="en-US" sz="1100">
              <a:latin typeface="ＭＳ Ｐゴシック"/>
            </a:rPr>
            <a:t>千円）の実施に伴う増となっている。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手取川濁水対策等に思わぬ経費が嵩み</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年ぶりに財政調整基金を取崩したが、標準財政規模に対する割合が非常に高いことから安定した財政運営ができていると考える。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今後とも、今年度のような不測の事態に備えるとともに、将来を見据え財政調整基金等に積立を行い、更なる健全化に努める。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年連続して黒字額は減少しているが、平成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年度は手取川濁水対策等で思わぬ支出があり減少したが、平成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年度は財政調整金等への積立て状況等を踏まえても健全な黒字額と考える。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各種特別会計も同様、健全な黒字額と考える。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4308988</v>
      </c>
      <c r="BO4" s="379"/>
      <c r="BP4" s="379"/>
      <c r="BQ4" s="379"/>
      <c r="BR4" s="379"/>
      <c r="BS4" s="379"/>
      <c r="BT4" s="379"/>
      <c r="BU4" s="380"/>
      <c r="BV4" s="378">
        <v>3874207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7.4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4160790</v>
      </c>
      <c r="BO5" s="384"/>
      <c r="BP5" s="384"/>
      <c r="BQ5" s="384"/>
      <c r="BR5" s="384"/>
      <c r="BS5" s="384"/>
      <c r="BT5" s="384"/>
      <c r="BU5" s="385"/>
      <c r="BV5" s="383">
        <v>3706619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76.900000000000006</v>
      </c>
      <c r="CU5" s="354"/>
      <c r="CV5" s="354"/>
      <c r="CW5" s="354"/>
      <c r="CX5" s="354"/>
      <c r="CY5" s="354"/>
      <c r="CZ5" s="354"/>
      <c r="DA5" s="355"/>
      <c r="DB5" s="353">
        <v>78.3</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148198</v>
      </c>
      <c r="BO6" s="384"/>
      <c r="BP6" s="384"/>
      <c r="BQ6" s="384"/>
      <c r="BR6" s="384"/>
      <c r="BS6" s="384"/>
      <c r="BT6" s="384"/>
      <c r="BU6" s="385"/>
      <c r="BV6" s="383">
        <v>167588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83.9</v>
      </c>
      <c r="CU6" s="530"/>
      <c r="CV6" s="530"/>
      <c r="CW6" s="530"/>
      <c r="CX6" s="530"/>
      <c r="CY6" s="530"/>
      <c r="CZ6" s="530"/>
      <c r="DA6" s="531"/>
      <c r="DB6" s="529">
        <v>88.2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5803</v>
      </c>
      <c r="BO7" s="384"/>
      <c r="BP7" s="384"/>
      <c r="BQ7" s="384"/>
      <c r="BR7" s="384"/>
      <c r="BS7" s="384"/>
      <c r="BT7" s="384"/>
      <c r="BU7" s="385"/>
      <c r="BV7" s="383">
        <v>7286</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2201679</v>
      </c>
      <c r="CU7" s="384"/>
      <c r="CV7" s="384"/>
      <c r="CW7" s="384"/>
      <c r="CX7" s="384"/>
      <c r="CY7" s="384"/>
      <c r="CZ7" s="384"/>
      <c r="DA7" s="385"/>
      <c r="DB7" s="383">
        <v>2162031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142395</v>
      </c>
      <c r="BO8" s="384"/>
      <c r="BP8" s="384"/>
      <c r="BQ8" s="384"/>
      <c r="BR8" s="384"/>
      <c r="BS8" s="384"/>
      <c r="BT8" s="384"/>
      <c r="BU8" s="385"/>
      <c r="BV8" s="383">
        <v>160302</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0.61</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6347</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-17907</v>
      </c>
      <c r="BO9" s="384"/>
      <c r="BP9" s="384"/>
      <c r="BQ9" s="384"/>
      <c r="BR9" s="384"/>
      <c r="BS9" s="384"/>
      <c r="BT9" s="384"/>
      <c r="BU9" s="385"/>
      <c r="BV9" s="383">
        <v>-89752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13.3</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6147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1712</v>
      </c>
      <c r="BO10" s="384"/>
      <c r="BP10" s="384"/>
      <c r="BQ10" s="384"/>
      <c r="BR10" s="384"/>
      <c r="BS10" s="384"/>
      <c r="BT10" s="384"/>
      <c r="BU10" s="385"/>
      <c r="BV10" s="383">
        <v>82255</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v>73300</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6286</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160000</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6260</v>
      </c>
      <c r="S13" s="485"/>
      <c r="T13" s="485"/>
      <c r="U13" s="485"/>
      <c r="V13" s="486"/>
      <c r="W13" s="472" t="s">
        <v>120</v>
      </c>
      <c r="X13" s="396"/>
      <c r="Y13" s="396"/>
      <c r="Z13" s="396"/>
      <c r="AA13" s="396"/>
      <c r="AB13" s="397"/>
      <c r="AC13" s="359">
        <v>177</v>
      </c>
      <c r="AD13" s="360"/>
      <c r="AE13" s="360"/>
      <c r="AF13" s="360"/>
      <c r="AG13" s="361"/>
      <c r="AH13" s="359">
        <v>221</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-102895</v>
      </c>
      <c r="BO13" s="384"/>
      <c r="BP13" s="384"/>
      <c r="BQ13" s="384"/>
      <c r="BR13" s="384"/>
      <c r="BS13" s="384"/>
      <c r="BT13" s="384"/>
      <c r="BU13" s="385"/>
      <c r="BV13" s="383">
        <v>-7497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6295</v>
      </c>
      <c r="S14" s="485"/>
      <c r="T14" s="485"/>
      <c r="U14" s="485"/>
      <c r="V14" s="486"/>
      <c r="W14" s="487"/>
      <c r="X14" s="399"/>
      <c r="Y14" s="399"/>
      <c r="Z14" s="399"/>
      <c r="AA14" s="399"/>
      <c r="AB14" s="400"/>
      <c r="AC14" s="477">
        <v>5.7</v>
      </c>
      <c r="AD14" s="478"/>
      <c r="AE14" s="478"/>
      <c r="AF14" s="478"/>
      <c r="AG14" s="479"/>
      <c r="AH14" s="477">
        <v>7.4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6264</v>
      </c>
      <c r="S15" s="485"/>
      <c r="T15" s="485"/>
      <c r="U15" s="485"/>
      <c r="V15" s="486"/>
      <c r="W15" s="472" t="s">
        <v>127</v>
      </c>
      <c r="X15" s="396"/>
      <c r="Y15" s="396"/>
      <c r="Z15" s="396"/>
      <c r="AA15" s="396"/>
      <c r="AB15" s="397"/>
      <c r="AC15" s="359">
        <v>1168</v>
      </c>
      <c r="AD15" s="360"/>
      <c r="AE15" s="360"/>
      <c r="AF15" s="360"/>
      <c r="AG15" s="361"/>
      <c r="AH15" s="359">
        <v>1075</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1021468</v>
      </c>
      <c r="BO15" s="379"/>
      <c r="BP15" s="379"/>
      <c r="BQ15" s="379"/>
      <c r="BR15" s="379"/>
      <c r="BS15" s="379"/>
      <c r="BT15" s="379"/>
      <c r="BU15" s="380"/>
      <c r="BV15" s="378">
        <v>983231</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37.4</v>
      </c>
      <c r="AD16" s="478"/>
      <c r="AE16" s="478"/>
      <c r="AF16" s="478"/>
      <c r="AG16" s="479"/>
      <c r="AH16" s="477">
        <v>36.200000000000003</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1707228</v>
      </c>
      <c r="BO16" s="384"/>
      <c r="BP16" s="384"/>
      <c r="BQ16" s="384"/>
      <c r="BR16" s="384"/>
      <c r="BS16" s="384"/>
      <c r="BT16" s="384"/>
      <c r="BU16" s="385"/>
      <c r="BV16" s="383">
        <v>1604536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1774</v>
      </c>
      <c r="AD17" s="360"/>
      <c r="AE17" s="360"/>
      <c r="AF17" s="360"/>
      <c r="AG17" s="361"/>
      <c r="AH17" s="359">
        <v>1671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1313349</v>
      </c>
      <c r="BO17" s="384"/>
      <c r="BP17" s="384"/>
      <c r="BQ17" s="384"/>
      <c r="BR17" s="384"/>
      <c r="BS17" s="384"/>
      <c r="BT17" s="384"/>
      <c r="BU17" s="385"/>
      <c r="BV17" s="383">
        <v>1275211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14.64</v>
      </c>
      <c r="M18" s="448"/>
      <c r="N18" s="448"/>
      <c r="O18" s="448"/>
      <c r="P18" s="448"/>
      <c r="Q18" s="448"/>
      <c r="R18" s="449"/>
      <c r="S18" s="449"/>
      <c r="T18" s="449"/>
      <c r="U18" s="449"/>
      <c r="V18" s="450"/>
      <c r="W18" s="464"/>
      <c r="X18" s="465"/>
      <c r="Y18" s="465"/>
      <c r="Z18" s="465"/>
      <c r="AA18" s="465"/>
      <c r="AB18" s="473"/>
      <c r="AC18" s="347">
        <v>56.9</v>
      </c>
      <c r="AD18" s="348"/>
      <c r="AE18" s="348"/>
      <c r="AF18" s="348"/>
      <c r="AG18" s="451"/>
      <c r="AH18" s="347">
        <v>56.2</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1855948</v>
      </c>
      <c r="BO18" s="384"/>
      <c r="BP18" s="384"/>
      <c r="BQ18" s="384"/>
      <c r="BR18" s="384"/>
      <c r="BS18" s="384"/>
      <c r="BT18" s="384"/>
      <c r="BU18" s="385"/>
      <c r="BV18" s="383">
        <v>1858845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434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2936763</v>
      </c>
      <c r="BO19" s="384"/>
      <c r="BP19" s="384"/>
      <c r="BQ19" s="384"/>
      <c r="BR19" s="384"/>
      <c r="BS19" s="384"/>
      <c r="BT19" s="384"/>
      <c r="BU19" s="385"/>
      <c r="BV19" s="383">
        <v>2834989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1853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4630437</v>
      </c>
      <c r="BO23" s="384"/>
      <c r="BP23" s="384"/>
      <c r="BQ23" s="384"/>
      <c r="BR23" s="384"/>
      <c r="BS23" s="384"/>
      <c r="BT23" s="384"/>
      <c r="BU23" s="385"/>
      <c r="BV23" s="383">
        <v>4474657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8300</v>
      </c>
      <c r="R24" s="360"/>
      <c r="S24" s="360"/>
      <c r="T24" s="360"/>
      <c r="U24" s="360"/>
      <c r="V24" s="361"/>
      <c r="W24" s="425"/>
      <c r="X24" s="416"/>
      <c r="Y24" s="417"/>
      <c r="Z24" s="356" t="s">
        <v>150</v>
      </c>
      <c r="AA24" s="357"/>
      <c r="AB24" s="357"/>
      <c r="AC24" s="357"/>
      <c r="AD24" s="357"/>
      <c r="AE24" s="357"/>
      <c r="AF24" s="357"/>
      <c r="AG24" s="358"/>
      <c r="AH24" s="359">
        <v>77</v>
      </c>
      <c r="AI24" s="360"/>
      <c r="AJ24" s="360"/>
      <c r="AK24" s="360"/>
      <c r="AL24" s="361"/>
      <c r="AM24" s="359">
        <v>206591</v>
      </c>
      <c r="AN24" s="360"/>
      <c r="AO24" s="360"/>
      <c r="AP24" s="360"/>
      <c r="AQ24" s="360"/>
      <c r="AR24" s="361"/>
      <c r="AS24" s="359">
        <v>2683</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3282882</v>
      </c>
      <c r="BO24" s="384"/>
      <c r="BP24" s="384"/>
      <c r="BQ24" s="384"/>
      <c r="BR24" s="384"/>
      <c r="BS24" s="384"/>
      <c r="BT24" s="384"/>
      <c r="BU24" s="385"/>
      <c r="BV24" s="383">
        <v>3283975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6500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5900</v>
      </c>
      <c r="R26" s="360"/>
      <c r="S26" s="360"/>
      <c r="T26" s="360"/>
      <c r="U26" s="360"/>
      <c r="V26" s="361"/>
      <c r="W26" s="425"/>
      <c r="X26" s="416"/>
      <c r="Y26" s="417"/>
      <c r="Z26" s="356" t="s">
        <v>156</v>
      </c>
      <c r="AA26" s="438"/>
      <c r="AB26" s="438"/>
      <c r="AC26" s="438"/>
      <c r="AD26" s="438"/>
      <c r="AE26" s="438"/>
      <c r="AF26" s="438"/>
      <c r="AG26" s="439"/>
      <c r="AH26" s="359">
        <v>4</v>
      </c>
      <c r="AI26" s="360"/>
      <c r="AJ26" s="360"/>
      <c r="AK26" s="360"/>
      <c r="AL26" s="361"/>
      <c r="AM26" s="359">
        <v>9360</v>
      </c>
      <c r="AN26" s="360"/>
      <c r="AO26" s="360"/>
      <c r="AP26" s="360"/>
      <c r="AQ26" s="360"/>
      <c r="AR26" s="361"/>
      <c r="AS26" s="359">
        <v>2340</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3250</v>
      </c>
      <c r="R27" s="360"/>
      <c r="S27" s="360"/>
      <c r="T27" s="360"/>
      <c r="U27" s="360"/>
      <c r="V27" s="361"/>
      <c r="W27" s="425"/>
      <c r="X27" s="416"/>
      <c r="Y27" s="417"/>
      <c r="Z27" s="356" t="s">
        <v>159</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128912</v>
      </c>
      <c r="BO27" s="387"/>
      <c r="BP27" s="387"/>
      <c r="BQ27" s="387"/>
      <c r="BR27" s="387"/>
      <c r="BS27" s="387"/>
      <c r="BT27" s="387"/>
      <c r="BU27" s="388"/>
      <c r="BV27" s="386">
        <v>128686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2600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1717083</v>
      </c>
      <c r="BO28" s="379"/>
      <c r="BP28" s="379"/>
      <c r="BQ28" s="379"/>
      <c r="BR28" s="379"/>
      <c r="BS28" s="379"/>
      <c r="BT28" s="379"/>
      <c r="BU28" s="380"/>
      <c r="BV28" s="378">
        <v>1875371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8</v>
      </c>
      <c r="M29" s="360"/>
      <c r="N29" s="360"/>
      <c r="O29" s="360"/>
      <c r="P29" s="361"/>
      <c r="Q29" s="359">
        <v>2500</v>
      </c>
      <c r="R29" s="360"/>
      <c r="S29" s="360"/>
      <c r="T29" s="360"/>
      <c r="U29" s="360"/>
      <c r="V29" s="361"/>
      <c r="W29" s="426"/>
      <c r="X29" s="427"/>
      <c r="Y29" s="428"/>
      <c r="Z29" s="356" t="s">
        <v>166</v>
      </c>
      <c r="AA29" s="357"/>
      <c r="AB29" s="357"/>
      <c r="AC29" s="357"/>
      <c r="AD29" s="357"/>
      <c r="AE29" s="357"/>
      <c r="AF29" s="357"/>
      <c r="AG29" s="358"/>
      <c r="AH29" s="359">
        <v>77</v>
      </c>
      <c r="AI29" s="360"/>
      <c r="AJ29" s="360"/>
      <c r="AK29" s="360"/>
      <c r="AL29" s="361"/>
      <c r="AM29" s="359">
        <v>206591</v>
      </c>
      <c r="AN29" s="360"/>
      <c r="AO29" s="360"/>
      <c r="AP29" s="360"/>
      <c r="AQ29" s="360"/>
      <c r="AR29" s="361"/>
      <c r="AS29" s="359">
        <v>2683</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5383</v>
      </c>
      <c r="BO29" s="384"/>
      <c r="BP29" s="384"/>
      <c r="BQ29" s="384"/>
      <c r="BR29" s="384"/>
      <c r="BS29" s="384"/>
      <c r="BT29" s="384"/>
      <c r="BU29" s="385"/>
      <c r="BV29" s="383">
        <v>5372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427790</v>
      </c>
      <c r="BO30" s="387"/>
      <c r="BP30" s="387"/>
      <c r="BQ30" s="387"/>
      <c r="BR30" s="387"/>
      <c r="BS30" s="387"/>
      <c r="BT30" s="387"/>
      <c r="BU30" s="388"/>
      <c r="BV30" s="386">
        <v>427271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川北町国民健康保険特別会計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川北町簡易水道事業特別会計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能美広域事務組合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川北町余暇健康開発公社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川北町介護保険事業特別会計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川北町農業集落排水事業特別会計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手取郷広域事務組合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川北町土地開発公社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川北町後期高齢者医療特別会計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手取川流域環境衛生事業組合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川北町介護保険サービス事業特別会計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能美介護保険認定事務組合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石川県市町村職員退職手当組合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石川県市町村消防団員等公務災害補償等組合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石川県市町村消防賞じゅつ金組合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手取川水防事務組合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石川県町村議会公務災害補償組合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南加賀広域圏事務組合（一般会計）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election activeCell="F33" sqref="F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9.66</v>
      </c>
      <c r="G34" s="33">
        <v>11.56</v>
      </c>
      <c r="H34" s="33">
        <v>11.21</v>
      </c>
      <c r="I34" s="33">
        <v>7.41</v>
      </c>
      <c r="J34" s="34">
        <v>6.46</v>
      </c>
      <c r="K34" s="22"/>
      <c r="L34" s="22"/>
      <c r="M34" s="22"/>
      <c r="N34" s="22"/>
      <c r="O34" s="22"/>
      <c r="P34" s="22"/>
    </row>
    <row r="35" spans="1:16" ht="39" customHeight="1" x14ac:dyDescent="0.15">
      <c r="A35" s="22"/>
      <c r="B35" s="35"/>
      <c r="C35" s="1145" t="s">
        <v>524</v>
      </c>
      <c r="D35" s="1146"/>
      <c r="E35" s="1147"/>
      <c r="F35" s="36">
        <v>0.79</v>
      </c>
      <c r="G35" s="37">
        <v>1.48</v>
      </c>
      <c r="H35" s="37">
        <v>1.39</v>
      </c>
      <c r="I35" s="37">
        <v>1.27</v>
      </c>
      <c r="J35" s="38">
        <v>0.59</v>
      </c>
      <c r="K35" s="22"/>
      <c r="L35" s="22"/>
      <c r="M35" s="22"/>
      <c r="N35" s="22"/>
      <c r="O35" s="22"/>
      <c r="P35" s="22"/>
    </row>
    <row r="36" spans="1:16" ht="39" customHeight="1" x14ac:dyDescent="0.15">
      <c r="A36" s="22"/>
      <c r="B36" s="35"/>
      <c r="C36" s="1145" t="s">
        <v>525</v>
      </c>
      <c r="D36" s="1146"/>
      <c r="E36" s="1147"/>
      <c r="F36" s="36">
        <v>0.28000000000000003</v>
      </c>
      <c r="G36" s="37">
        <v>1.18</v>
      </c>
      <c r="H36" s="37">
        <v>1.24</v>
      </c>
      <c r="I36" s="37">
        <v>1.05</v>
      </c>
      <c r="J36" s="38">
        <v>0.38</v>
      </c>
      <c r="K36" s="22"/>
      <c r="L36" s="22"/>
      <c r="M36" s="22"/>
      <c r="N36" s="22"/>
      <c r="O36" s="22"/>
      <c r="P36" s="22"/>
    </row>
    <row r="37" spans="1:16" ht="39" customHeight="1" x14ac:dyDescent="0.15">
      <c r="A37" s="22"/>
      <c r="B37" s="35"/>
      <c r="C37" s="1145" t="s">
        <v>526</v>
      </c>
      <c r="D37" s="1146"/>
      <c r="E37" s="1147"/>
      <c r="F37" s="36">
        <v>0.3</v>
      </c>
      <c r="G37" s="37">
        <v>0.24</v>
      </c>
      <c r="H37" s="37">
        <v>0.27</v>
      </c>
      <c r="I37" s="37">
        <v>0.26</v>
      </c>
      <c r="J37" s="38">
        <v>0.25</v>
      </c>
      <c r="K37" s="22"/>
      <c r="L37" s="22"/>
      <c r="M37" s="22"/>
      <c r="N37" s="22"/>
      <c r="O37" s="22"/>
      <c r="P37" s="22"/>
    </row>
    <row r="38" spans="1:16" ht="39" customHeight="1" x14ac:dyDescent="0.15">
      <c r="A38" s="22"/>
      <c r="B38" s="35"/>
      <c r="C38" s="1145" t="s">
        <v>527</v>
      </c>
      <c r="D38" s="1146"/>
      <c r="E38" s="1147"/>
      <c r="F38" s="36">
        <v>0.13</v>
      </c>
      <c r="G38" s="37">
        <v>0.2</v>
      </c>
      <c r="H38" s="37">
        <v>0.03</v>
      </c>
      <c r="I38" s="37">
        <v>0.08</v>
      </c>
      <c r="J38" s="38">
        <v>0.09</v>
      </c>
      <c r="K38" s="22"/>
      <c r="L38" s="22"/>
      <c r="M38" s="22"/>
      <c r="N38" s="22"/>
      <c r="O38" s="22"/>
      <c r="P38" s="22"/>
    </row>
    <row r="39" spans="1:16" ht="39" customHeight="1" x14ac:dyDescent="0.15">
      <c r="A39" s="22"/>
      <c r="B39" s="35"/>
      <c r="C39" s="1145" t="s">
        <v>528</v>
      </c>
      <c r="D39" s="1146"/>
      <c r="E39" s="1147"/>
      <c r="F39" s="36">
        <v>0.09</v>
      </c>
      <c r="G39" s="37">
        <v>0.01</v>
      </c>
      <c r="H39" s="37">
        <v>7.0000000000000007E-2</v>
      </c>
      <c r="I39" s="37">
        <v>0.04</v>
      </c>
      <c r="J39" s="38">
        <v>0.03</v>
      </c>
      <c r="K39" s="22"/>
      <c r="L39" s="22"/>
      <c r="M39" s="22"/>
      <c r="N39" s="22"/>
      <c r="O39" s="22"/>
      <c r="P39" s="22"/>
    </row>
    <row r="40" spans="1:16" ht="39" customHeight="1" x14ac:dyDescent="0.15">
      <c r="A40" s="22"/>
      <c r="B40" s="35"/>
      <c r="C40" s="1145" t="s">
        <v>529</v>
      </c>
      <c r="D40" s="1146"/>
      <c r="E40" s="1147"/>
      <c r="F40" s="36">
        <v>0.03</v>
      </c>
      <c r="G40" s="37">
        <v>0.05</v>
      </c>
      <c r="H40" s="37">
        <v>0.03</v>
      </c>
      <c r="I40" s="37">
        <v>0.04</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531</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536</v>
      </c>
      <c r="L45" s="60">
        <v>494</v>
      </c>
      <c r="M45" s="60">
        <v>443</v>
      </c>
      <c r="N45" s="60">
        <v>442</v>
      </c>
      <c r="O45" s="61">
        <v>430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14</v>
      </c>
      <c r="F48" s="1155"/>
      <c r="G48" s="1155"/>
      <c r="H48" s="1155"/>
      <c r="I48" s="1155"/>
      <c r="J48" s="1156"/>
      <c r="K48" s="63">
        <v>39</v>
      </c>
      <c r="L48" s="64">
        <v>50</v>
      </c>
      <c r="M48" s="64">
        <v>52</v>
      </c>
      <c r="N48" s="64">
        <v>53</v>
      </c>
      <c r="O48" s="65">
        <v>53</v>
      </c>
      <c r="P48" s="48"/>
      <c r="Q48" s="48"/>
      <c r="R48" s="48"/>
      <c r="S48" s="48"/>
      <c r="T48" s="48"/>
      <c r="U48" s="48"/>
    </row>
    <row r="49" spans="1:21" ht="30.75" customHeight="1" x14ac:dyDescent="0.15">
      <c r="A49" s="48"/>
      <c r="B49" s="1163"/>
      <c r="C49" s="1164"/>
      <c r="D49" s="62"/>
      <c r="E49" s="1155" t="s">
        <v>15</v>
      </c>
      <c r="F49" s="1155"/>
      <c r="G49" s="1155"/>
      <c r="H49" s="1155"/>
      <c r="I49" s="1155"/>
      <c r="J49" s="1156"/>
      <c r="K49" s="63">
        <v>72</v>
      </c>
      <c r="L49" s="64">
        <v>77</v>
      </c>
      <c r="M49" s="64">
        <v>66</v>
      </c>
      <c r="N49" s="64">
        <v>64</v>
      </c>
      <c r="O49" s="65">
        <v>55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414</v>
      </c>
      <c r="L52" s="64">
        <v>394</v>
      </c>
      <c r="M52" s="64">
        <v>383</v>
      </c>
      <c r="N52" s="64">
        <v>393</v>
      </c>
      <c r="O52" s="65">
        <v>378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233</v>
      </c>
      <c r="L53" s="69">
        <v>227</v>
      </c>
      <c r="M53" s="69">
        <v>178</v>
      </c>
      <c r="N53" s="69">
        <v>166</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zoomScaleSheetLayoutView="100" workbookViewId="0">
      <selection activeCell="I41" sqref="I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81" t="s">
        <v>23</v>
      </c>
      <c r="C41" s="1182"/>
      <c r="D41" s="81"/>
      <c r="E41" s="1183" t="s">
        <v>24</v>
      </c>
      <c r="F41" s="1183"/>
      <c r="G41" s="1183"/>
      <c r="H41" s="1184"/>
      <c r="I41" s="82">
        <v>4526</v>
      </c>
      <c r="J41" s="83">
        <v>4451</v>
      </c>
      <c r="K41" s="83">
        <v>4400</v>
      </c>
      <c r="L41" s="83">
        <v>4475</v>
      </c>
      <c r="M41" s="84">
        <v>4630</v>
      </c>
    </row>
    <row r="42" spans="2:13" ht="27.75" customHeight="1" x14ac:dyDescent="0.15">
      <c r="B42" s="1171"/>
      <c r="C42" s="1172"/>
      <c r="D42" s="85"/>
      <c r="E42" s="1175" t="s">
        <v>25</v>
      </c>
      <c r="F42" s="1175"/>
      <c r="G42" s="1175"/>
      <c r="H42" s="1176"/>
      <c r="I42" s="86" t="s">
        <v>476</v>
      </c>
      <c r="J42" s="87" t="s">
        <v>476</v>
      </c>
      <c r="K42" s="87" t="s">
        <v>476</v>
      </c>
      <c r="L42" s="87" t="s">
        <v>476</v>
      </c>
      <c r="M42" s="88" t="s">
        <v>476</v>
      </c>
    </row>
    <row r="43" spans="2:13" ht="27.75" customHeight="1" x14ac:dyDescent="0.15">
      <c r="B43" s="1171"/>
      <c r="C43" s="1172"/>
      <c r="D43" s="85"/>
      <c r="E43" s="1175" t="s">
        <v>26</v>
      </c>
      <c r="F43" s="1175"/>
      <c r="G43" s="1175"/>
      <c r="H43" s="1176"/>
      <c r="I43" s="86">
        <v>379</v>
      </c>
      <c r="J43" s="87">
        <v>360</v>
      </c>
      <c r="K43" s="87">
        <v>353</v>
      </c>
      <c r="L43" s="87">
        <v>347</v>
      </c>
      <c r="M43" s="88">
        <v>317</v>
      </c>
    </row>
    <row r="44" spans="2:13" ht="27.75" customHeight="1" x14ac:dyDescent="0.15">
      <c r="B44" s="1171"/>
      <c r="C44" s="1172"/>
      <c r="D44" s="85"/>
      <c r="E44" s="1175" t="s">
        <v>27</v>
      </c>
      <c r="F44" s="1175"/>
      <c r="G44" s="1175"/>
      <c r="H44" s="1176"/>
      <c r="I44" s="86">
        <v>503</v>
      </c>
      <c r="J44" s="87">
        <v>455</v>
      </c>
      <c r="K44" s="87">
        <v>411</v>
      </c>
      <c r="L44" s="87">
        <v>454</v>
      </c>
      <c r="M44" s="88">
        <v>474</v>
      </c>
    </row>
    <row r="45" spans="2:13" ht="27.75" customHeight="1" x14ac:dyDescent="0.15">
      <c r="B45" s="1171"/>
      <c r="C45" s="1172"/>
      <c r="D45" s="85"/>
      <c r="E45" s="1175" t="s">
        <v>28</v>
      </c>
      <c r="F45" s="1175"/>
      <c r="G45" s="1175"/>
      <c r="H45" s="1176"/>
      <c r="I45" s="86">
        <v>609</v>
      </c>
      <c r="J45" s="87">
        <v>568</v>
      </c>
      <c r="K45" s="87">
        <v>545</v>
      </c>
      <c r="L45" s="87">
        <v>519</v>
      </c>
      <c r="M45" s="88">
        <v>495</v>
      </c>
    </row>
    <row r="46" spans="2:13" ht="27.75" customHeight="1" x14ac:dyDescent="0.15">
      <c r="B46" s="1171"/>
      <c r="C46" s="1172"/>
      <c r="D46" s="85"/>
      <c r="E46" s="1175" t="s">
        <v>29</v>
      </c>
      <c r="F46" s="1175"/>
      <c r="G46" s="1175"/>
      <c r="H46" s="1176"/>
      <c r="I46" s="86" t="s">
        <v>476</v>
      </c>
      <c r="J46" s="87" t="s">
        <v>476</v>
      </c>
      <c r="K46" s="87" t="s">
        <v>476</v>
      </c>
      <c r="L46" s="87" t="s">
        <v>476</v>
      </c>
      <c r="M46" s="88">
        <v>9</v>
      </c>
    </row>
    <row r="47" spans="2:13" ht="27.75" customHeight="1" x14ac:dyDescent="0.15">
      <c r="B47" s="1171"/>
      <c r="C47" s="1172"/>
      <c r="D47" s="85"/>
      <c r="E47" s="1175" t="s">
        <v>30</v>
      </c>
      <c r="F47" s="1175"/>
      <c r="G47" s="1175"/>
      <c r="H47" s="1176"/>
      <c r="I47" s="86" t="s">
        <v>476</v>
      </c>
      <c r="J47" s="87" t="s">
        <v>476</v>
      </c>
      <c r="K47" s="87" t="s">
        <v>476</v>
      </c>
      <c r="L47" s="87" t="s">
        <v>476</v>
      </c>
      <c r="M47" s="88" t="s">
        <v>476</v>
      </c>
    </row>
    <row r="48" spans="2:13" ht="27.75" customHeight="1" x14ac:dyDescent="0.15">
      <c r="B48" s="1173"/>
      <c r="C48" s="1174"/>
      <c r="D48" s="85"/>
      <c r="E48" s="1175" t="s">
        <v>31</v>
      </c>
      <c r="F48" s="1175"/>
      <c r="G48" s="1175"/>
      <c r="H48" s="1176"/>
      <c r="I48" s="86" t="s">
        <v>476</v>
      </c>
      <c r="J48" s="87" t="s">
        <v>476</v>
      </c>
      <c r="K48" s="87" t="s">
        <v>476</v>
      </c>
      <c r="L48" s="87" t="s">
        <v>476</v>
      </c>
      <c r="M48" s="88" t="s">
        <v>476</v>
      </c>
    </row>
    <row r="49" spans="2:13" ht="27.75" customHeight="1" x14ac:dyDescent="0.15">
      <c r="B49" s="1169" t="s">
        <v>32</v>
      </c>
      <c r="C49" s="1170"/>
      <c r="D49" s="89"/>
      <c r="E49" s="1175" t="s">
        <v>33</v>
      </c>
      <c r="F49" s="1175"/>
      <c r="G49" s="1175"/>
      <c r="H49" s="1176"/>
      <c r="I49" s="86">
        <v>2026</v>
      </c>
      <c r="J49" s="87">
        <v>2194</v>
      </c>
      <c r="K49" s="87">
        <v>2314</v>
      </c>
      <c r="L49" s="87">
        <v>2404</v>
      </c>
      <c r="M49" s="88">
        <v>2247</v>
      </c>
    </row>
    <row r="50" spans="2:13" ht="27.75" customHeight="1" x14ac:dyDescent="0.15">
      <c r="B50" s="1171"/>
      <c r="C50" s="1172"/>
      <c r="D50" s="85"/>
      <c r="E50" s="1175" t="s">
        <v>34</v>
      </c>
      <c r="F50" s="1175"/>
      <c r="G50" s="1175"/>
      <c r="H50" s="1176"/>
      <c r="I50" s="86">
        <v>1119</v>
      </c>
      <c r="J50" s="87">
        <v>1011</v>
      </c>
      <c r="K50" s="87">
        <v>909</v>
      </c>
      <c r="L50" s="87">
        <v>775</v>
      </c>
      <c r="M50" s="88">
        <v>643</v>
      </c>
    </row>
    <row r="51" spans="2:13" ht="27.75" customHeight="1" x14ac:dyDescent="0.15">
      <c r="B51" s="1173"/>
      <c r="C51" s="1174"/>
      <c r="D51" s="85"/>
      <c r="E51" s="1175" t="s">
        <v>35</v>
      </c>
      <c r="F51" s="1175"/>
      <c r="G51" s="1175"/>
      <c r="H51" s="1176"/>
      <c r="I51" s="86">
        <v>2687</v>
      </c>
      <c r="J51" s="87">
        <v>2768</v>
      </c>
      <c r="K51" s="87">
        <v>2853</v>
      </c>
      <c r="L51" s="87">
        <v>2968</v>
      </c>
      <c r="M51" s="88">
        <v>3157</v>
      </c>
    </row>
    <row r="52" spans="2:13" ht="27.75" customHeight="1" thickBot="1" x14ac:dyDescent="0.2">
      <c r="B52" s="1177" t="s">
        <v>36</v>
      </c>
      <c r="C52" s="1178"/>
      <c r="D52" s="90"/>
      <c r="E52" s="1179" t="s">
        <v>37</v>
      </c>
      <c r="F52" s="1179"/>
      <c r="G52" s="1179"/>
      <c r="H52" s="1180"/>
      <c r="I52" s="91">
        <v>186</v>
      </c>
      <c r="J52" s="92">
        <v>-141</v>
      </c>
      <c r="K52" s="92">
        <v>-368</v>
      </c>
      <c r="L52" s="92">
        <v>-352</v>
      </c>
      <c r="M52" s="93">
        <v>-122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73999</v>
      </c>
      <c r="E3" s="116"/>
      <c r="F3" s="117">
        <v>92021</v>
      </c>
      <c r="G3" s="118"/>
      <c r="H3" s="119"/>
    </row>
    <row r="4" spans="1:8" x14ac:dyDescent="0.15">
      <c r="A4" s="120"/>
      <c r="B4" s="121"/>
      <c r="C4" s="122"/>
      <c r="D4" s="123">
        <v>34325</v>
      </c>
      <c r="E4" s="124"/>
      <c r="F4" s="125">
        <v>52579</v>
      </c>
      <c r="G4" s="126"/>
      <c r="H4" s="127"/>
    </row>
    <row r="5" spans="1:8" x14ac:dyDescent="0.15">
      <c r="A5" s="108" t="s">
        <v>510</v>
      </c>
      <c r="B5" s="113"/>
      <c r="C5" s="114"/>
      <c r="D5" s="115">
        <v>63575</v>
      </c>
      <c r="E5" s="116"/>
      <c r="F5" s="117">
        <v>94828</v>
      </c>
      <c r="G5" s="118"/>
      <c r="H5" s="119"/>
    </row>
    <row r="6" spans="1:8" x14ac:dyDescent="0.15">
      <c r="A6" s="120"/>
      <c r="B6" s="121"/>
      <c r="C6" s="122"/>
      <c r="D6" s="123">
        <v>33916</v>
      </c>
      <c r="E6" s="124"/>
      <c r="F6" s="125">
        <v>55133</v>
      </c>
      <c r="G6" s="126"/>
      <c r="H6" s="127"/>
    </row>
    <row r="7" spans="1:8" x14ac:dyDescent="0.15">
      <c r="A7" s="108" t="s">
        <v>511</v>
      </c>
      <c r="B7" s="113"/>
      <c r="C7" s="114"/>
      <c r="D7" s="115">
        <v>101422</v>
      </c>
      <c r="E7" s="116"/>
      <c r="F7" s="117">
        <v>119674</v>
      </c>
      <c r="G7" s="118"/>
      <c r="H7" s="119"/>
    </row>
    <row r="8" spans="1:8" x14ac:dyDescent="0.15">
      <c r="A8" s="120"/>
      <c r="B8" s="121"/>
      <c r="C8" s="122"/>
      <c r="D8" s="123">
        <v>24558</v>
      </c>
      <c r="E8" s="124"/>
      <c r="F8" s="125">
        <v>57803</v>
      </c>
      <c r="G8" s="126"/>
      <c r="H8" s="127"/>
    </row>
    <row r="9" spans="1:8" x14ac:dyDescent="0.15">
      <c r="A9" s="108" t="s">
        <v>512</v>
      </c>
      <c r="B9" s="113"/>
      <c r="C9" s="114"/>
      <c r="D9" s="115">
        <v>116264</v>
      </c>
      <c r="E9" s="116"/>
      <c r="F9" s="117">
        <v>119685</v>
      </c>
      <c r="G9" s="118"/>
      <c r="H9" s="119"/>
    </row>
    <row r="10" spans="1:8" x14ac:dyDescent="0.15">
      <c r="A10" s="120"/>
      <c r="B10" s="121"/>
      <c r="C10" s="122"/>
      <c r="D10" s="123">
        <v>35616</v>
      </c>
      <c r="E10" s="124"/>
      <c r="F10" s="125">
        <v>68464</v>
      </c>
      <c r="G10" s="126"/>
      <c r="H10" s="127"/>
    </row>
    <row r="11" spans="1:8" x14ac:dyDescent="0.15">
      <c r="A11" s="108" t="s">
        <v>513</v>
      </c>
      <c r="B11" s="113"/>
      <c r="C11" s="114"/>
      <c r="D11" s="115">
        <v>175053</v>
      </c>
      <c r="E11" s="116"/>
      <c r="F11" s="117">
        <v>128611</v>
      </c>
      <c r="G11" s="118"/>
      <c r="H11" s="119"/>
    </row>
    <row r="12" spans="1:8" x14ac:dyDescent="0.15">
      <c r="A12" s="120"/>
      <c r="B12" s="121"/>
      <c r="C12" s="128"/>
      <c r="D12" s="123">
        <v>44487</v>
      </c>
      <c r="E12" s="124"/>
      <c r="F12" s="125">
        <v>61552</v>
      </c>
      <c r="G12" s="126"/>
      <c r="H12" s="127"/>
    </row>
    <row r="13" spans="1:8" x14ac:dyDescent="0.15">
      <c r="A13" s="108"/>
      <c r="B13" s="113"/>
      <c r="C13" s="129"/>
      <c r="D13" s="130">
        <v>106063</v>
      </c>
      <c r="E13" s="131"/>
      <c r="F13" s="132">
        <v>110964</v>
      </c>
      <c r="G13" s="133"/>
      <c r="H13" s="119"/>
    </row>
    <row r="14" spans="1:8" x14ac:dyDescent="0.15">
      <c r="A14" s="120"/>
      <c r="B14" s="121"/>
      <c r="C14" s="122"/>
      <c r="D14" s="123">
        <v>34580</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9.67</v>
      </c>
      <c r="C19" s="134">
        <f>ROUND(VALUE(SUBSTITUTE(実質収支比率等に係る経年分析!G$48,"▲","-")),2)</f>
        <v>11.56</v>
      </c>
      <c r="D19" s="134">
        <f>ROUND(VALUE(SUBSTITUTE(実質収支比率等に係る経年分析!H$48,"▲","-")),2)</f>
        <v>11.22</v>
      </c>
      <c r="E19" s="134">
        <f>ROUND(VALUE(SUBSTITUTE(実質収支比率等に係る経年分析!I$48,"▲","-")),2)</f>
        <v>7.41</v>
      </c>
      <c r="F19" s="134">
        <f>ROUND(VALUE(SUBSTITUTE(実質収支比率等に係る経年分析!J$48,"▲","-")),2)</f>
        <v>6.47</v>
      </c>
    </row>
    <row r="20" spans="1:11" x14ac:dyDescent="0.15">
      <c r="A20" s="134" t="s">
        <v>42</v>
      </c>
      <c r="B20" s="134">
        <f>ROUND(VALUE(SUBSTITUTE(実質収支比率等に係る経年分析!F$47,"▲","-")),2)</f>
        <v>69.77</v>
      </c>
      <c r="C20" s="134">
        <f>ROUND(VALUE(SUBSTITUTE(実質収支比率等に係る経年分析!G$47,"▲","-")),2)</f>
        <v>76.599999999999994</v>
      </c>
      <c r="D20" s="134">
        <f>ROUND(VALUE(SUBSTITUTE(実質収支比率等に係る経年分析!H$47,"▲","-")),2)</f>
        <v>80.44</v>
      </c>
      <c r="E20" s="134">
        <f>ROUND(VALUE(SUBSTITUTE(実質収支比率等に係る経年分析!I$47,"▲","-")),2)</f>
        <v>86.74</v>
      </c>
      <c r="F20" s="134">
        <f>ROUND(VALUE(SUBSTITUTE(実質収支比率等に係る経年分析!J$47,"▲","-")),2)</f>
        <v>77.989999999999995</v>
      </c>
    </row>
    <row r="21" spans="1:11" x14ac:dyDescent="0.15">
      <c r="A21" s="134" t="s">
        <v>43</v>
      </c>
      <c r="B21" s="134">
        <f>IF(ISNUMBER(VALUE(SUBSTITUTE(実質収支比率等に係る経年分析!F$49,"▲","-"))),ROUND(VALUE(SUBSTITUTE(実質収支比率等に係る経年分析!F$49,"▲","-")),2),NA())</f>
        <v>8.4</v>
      </c>
      <c r="C21" s="134">
        <f>IF(ISNUMBER(VALUE(SUBSTITUTE(実質収支比率等に係る経年分析!G$49,"▲","-"))),ROUND(VALUE(SUBSTITUTE(実質収支比率等に係る経年分析!G$49,"▲","-")),2),NA())</f>
        <v>9.3800000000000008</v>
      </c>
      <c r="D21" s="134">
        <f>IF(ISNUMBER(VALUE(SUBSTITUTE(実質収支比率等に係る経年分析!H$49,"▲","-"))),ROUND(VALUE(SUBSTITUTE(実質収支比率等に係る経年分析!H$49,"▲","-")),2),NA())</f>
        <v>10.28</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-4.67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川北町後期高齢者医療特別会計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川北町簡易水道事業特別会計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川北町介護保険サービス事業特別会計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川北町農業集落排水事業特別会計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川北町介護保険事業特別会計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15">
      <c r="A35" s="135" t="str">
        <f>IF(連結実質赤字比率に係る赤字・黒字の構成分析!C$35="",NA(),連結実質赤字比率に係る赤字・黒字の構成分析!C$35)</f>
        <v>川北町国民健康保険特別会計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414</v>
      </c>
      <c r="E42" s="136"/>
      <c r="F42" s="136"/>
      <c r="G42" s="136">
        <f>'実質公債費比率（分子）の構造'!L$52</f>
        <v>394</v>
      </c>
      <c r="H42" s="136"/>
      <c r="I42" s="136"/>
      <c r="J42" s="136">
        <f>'実質公債費比率（分子）の構造'!M$52</f>
        <v>383</v>
      </c>
      <c r="K42" s="136"/>
      <c r="L42" s="136"/>
      <c r="M42" s="136">
        <f>'実質公債費比率（分子）の構造'!N$52</f>
        <v>393</v>
      </c>
      <c r="N42" s="136"/>
      <c r="O42" s="136"/>
      <c r="P42" s="136">
        <f>'実質公債費比率（分子）の構造'!O$52</f>
        <v>378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72</v>
      </c>
      <c r="C45" s="136"/>
      <c r="D45" s="136"/>
      <c r="E45" s="136">
        <f>'実質公債費比率（分子）の構造'!L$49</f>
        <v>77</v>
      </c>
      <c r="F45" s="136"/>
      <c r="G45" s="136"/>
      <c r="H45" s="136">
        <f>'実質公債費比率（分子）の構造'!M$49</f>
        <v>66</v>
      </c>
      <c r="I45" s="136"/>
      <c r="J45" s="136"/>
      <c r="K45" s="136">
        <f>'実質公債費比率（分子）の構造'!N$49</f>
        <v>64</v>
      </c>
      <c r="L45" s="136"/>
      <c r="M45" s="136"/>
      <c r="N45" s="136">
        <f>'実質公債費比率（分子）の構造'!O$49</f>
        <v>55</v>
      </c>
      <c r="O45" s="136"/>
      <c r="P45" s="136"/>
    </row>
    <row r="46" spans="1:16" x14ac:dyDescent="0.15">
      <c r="A46" s="136" t="s">
        <v>54</v>
      </c>
      <c r="B46" s="136">
        <f>'実質公債費比率（分子）の構造'!K$48</f>
        <v>39</v>
      </c>
      <c r="C46" s="136"/>
      <c r="D46" s="136"/>
      <c r="E46" s="136">
        <f>'実質公債費比率（分子）の構造'!L$48</f>
        <v>50</v>
      </c>
      <c r="F46" s="136"/>
      <c r="G46" s="136"/>
      <c r="H46" s="136">
        <f>'実質公債費比率（分子）の構造'!M$48</f>
        <v>52</v>
      </c>
      <c r="I46" s="136"/>
      <c r="J46" s="136"/>
      <c r="K46" s="136">
        <f>'実質公債費比率（分子）の構造'!N$48</f>
        <v>53</v>
      </c>
      <c r="L46" s="136"/>
      <c r="M46" s="136"/>
      <c r="N46" s="136">
        <f>'実質公債費比率（分子）の構造'!O$48</f>
        <v>53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536</v>
      </c>
      <c r="C49" s="136"/>
      <c r="D49" s="136"/>
      <c r="E49" s="136">
        <f>'実質公債費比率（分子）の構造'!L$45</f>
        <v>494</v>
      </c>
      <c r="F49" s="136"/>
      <c r="G49" s="136"/>
      <c r="H49" s="136">
        <f>'実質公債費比率（分子）の構造'!M$45</f>
        <v>443</v>
      </c>
      <c r="I49" s="136"/>
      <c r="J49" s="136"/>
      <c r="K49" s="136">
        <f>'実質公債費比率（分子）の構造'!N$45</f>
        <v>442</v>
      </c>
      <c r="L49" s="136"/>
      <c r="M49" s="136"/>
      <c r="N49" s="136">
        <f>'実質公債費比率（分子）の構造'!O$45</f>
        <v>430</v>
      </c>
      <c r="O49" s="136"/>
      <c r="P49" s="136"/>
    </row>
    <row r="50" spans="1:16" x14ac:dyDescent="0.15">
      <c r="A50" s="136" t="s">
        <v>58</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227</v>
      </c>
      <c r="G50" s="136" t="e">
        <f>NA()</f>
        <v>#N/A</v>
      </c>
      <c r="H50" s="136" t="e">
        <f>NA()</f>
        <v>#N/A</v>
      </c>
      <c r="I50" s="136">
        <f>IF(ISNUMBER('実質公債費比率（分子）の構造'!M$53),'実質公債費比率（分子）の構造'!M$53,NA())</f>
        <v>178</v>
      </c>
      <c r="J50" s="136" t="e">
        <f>NA()</f>
        <v>#N/A</v>
      </c>
      <c r="K50" s="136" t="e">
        <f>NA()</f>
        <v>#N/A</v>
      </c>
      <c r="L50" s="136">
        <f>IF(ISNUMBER('実質公債費比率（分子）の構造'!N$53),'実質公債費比率（分子）の構造'!N$53,NA())</f>
        <v>166</v>
      </c>
      <c r="M50" s="136" t="e">
        <f>NA()</f>
        <v>#N/A</v>
      </c>
      <c r="N50" s="136" t="e">
        <f>NA()</f>
        <v>#N/A</v>
      </c>
      <c r="O50" s="136">
        <f>IF(ISNUMBER('実質公債費比率（分子）の構造'!O$53),'実質公債費比率（分子）の構造'!O$53,NA())</f>
        <v>160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2687</v>
      </c>
      <c r="E56" s="135"/>
      <c r="F56" s="135"/>
      <c r="G56" s="135">
        <f>'将来負担比率（分子）の構造'!J$51</f>
        <v>2768</v>
      </c>
      <c r="H56" s="135"/>
      <c r="I56" s="135"/>
      <c r="J56" s="135">
        <f>'将来負担比率（分子）の構造'!K$51</f>
        <v>2853</v>
      </c>
      <c r="K56" s="135"/>
      <c r="L56" s="135"/>
      <c r="M56" s="135">
        <f>'将来負担比率（分子）の構造'!L$51</f>
        <v>2968</v>
      </c>
      <c r="N56" s="135"/>
      <c r="O56" s="135"/>
      <c r="P56" s="135">
        <f>'将来負担比率（分子）の構造'!M$51</f>
        <v>3157</v>
      </c>
    </row>
    <row r="57" spans="1:16" x14ac:dyDescent="0.15">
      <c r="A57" s="135" t="s">
        <v>34</v>
      </c>
      <c r="B57" s="135"/>
      <c r="C57" s="135"/>
      <c r="D57" s="135">
        <f>'将来負担比率（分子）の構造'!I$50</f>
        <v>1119</v>
      </c>
      <c r="E57" s="135"/>
      <c r="F57" s="135"/>
      <c r="G57" s="135">
        <f>'将来負担比率（分子）の構造'!J$50</f>
        <v>1011</v>
      </c>
      <c r="H57" s="135"/>
      <c r="I57" s="135"/>
      <c r="J57" s="135">
        <f>'将来負担比率（分子）の構造'!K$50</f>
        <v>909</v>
      </c>
      <c r="K57" s="135"/>
      <c r="L57" s="135"/>
      <c r="M57" s="135">
        <f>'将来負担比率（分子）の構造'!L$50</f>
        <v>775</v>
      </c>
      <c r="N57" s="135"/>
      <c r="O57" s="135"/>
      <c r="P57" s="135">
        <f>'将来負担比率（分子）の構造'!M$50</f>
        <v>643</v>
      </c>
    </row>
    <row r="58" spans="1:16" x14ac:dyDescent="0.15">
      <c r="A58" s="135" t="s">
        <v>33</v>
      </c>
      <c r="B58" s="135"/>
      <c r="C58" s="135"/>
      <c r="D58" s="135">
        <f>'将来負担比率（分子）の構造'!I$49</f>
        <v>2026</v>
      </c>
      <c r="E58" s="135"/>
      <c r="F58" s="135"/>
      <c r="G58" s="135">
        <f>'将来負担比率（分子）の構造'!J$49</f>
        <v>2194</v>
      </c>
      <c r="H58" s="135"/>
      <c r="I58" s="135"/>
      <c r="J58" s="135">
        <f>'将来負担比率（分子）の構造'!K$49</f>
        <v>2314</v>
      </c>
      <c r="K58" s="135"/>
      <c r="L58" s="135"/>
      <c r="M58" s="135">
        <f>'将来負担比率（分子）の構造'!L$49</f>
        <v>2404</v>
      </c>
      <c r="N58" s="135"/>
      <c r="O58" s="135"/>
      <c r="P58" s="135">
        <f>'将来負担比率（分子）の構造'!M$49</f>
        <v>2247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9</v>
      </c>
      <c r="O61" s="135"/>
      <c r="P61" s="135"/>
    </row>
    <row r="62" spans="1:16" x14ac:dyDescent="0.15">
      <c r="A62" s="135" t="s">
        <v>28</v>
      </c>
      <c r="B62" s="135">
        <f>'将来負担比率（分子）の構造'!I$45</f>
        <v>609</v>
      </c>
      <c r="C62" s="135"/>
      <c r="D62" s="135"/>
      <c r="E62" s="135">
        <f>'将来負担比率（分子）の構造'!J$45</f>
        <v>568</v>
      </c>
      <c r="F62" s="135"/>
      <c r="G62" s="135"/>
      <c r="H62" s="135">
        <f>'将来負担比率（分子）の構造'!K$45</f>
        <v>545</v>
      </c>
      <c r="I62" s="135"/>
      <c r="J62" s="135"/>
      <c r="K62" s="135">
        <f>'将来負担比率（分子）の構造'!L$45</f>
        <v>519</v>
      </c>
      <c r="L62" s="135"/>
      <c r="M62" s="135"/>
      <c r="N62" s="135">
        <f>'将来負担比率（分子）の構造'!M$45</f>
        <v>495</v>
      </c>
      <c r="O62" s="135"/>
      <c r="P62" s="135"/>
    </row>
    <row r="63" spans="1:16" x14ac:dyDescent="0.15">
      <c r="A63" s="135" t="s">
        <v>27</v>
      </c>
      <c r="B63" s="135">
        <f>'将来負担比率（分子）の構造'!I$44</f>
        <v>503</v>
      </c>
      <c r="C63" s="135"/>
      <c r="D63" s="135"/>
      <c r="E63" s="135">
        <f>'将来負担比率（分子）の構造'!J$44</f>
        <v>455</v>
      </c>
      <c r="F63" s="135"/>
      <c r="G63" s="135"/>
      <c r="H63" s="135">
        <f>'将来負担比率（分子）の構造'!K$44</f>
        <v>411</v>
      </c>
      <c r="I63" s="135"/>
      <c r="J63" s="135"/>
      <c r="K63" s="135">
        <f>'将来負担比率（分子）の構造'!L$44</f>
        <v>454</v>
      </c>
      <c r="L63" s="135"/>
      <c r="M63" s="135"/>
      <c r="N63" s="135">
        <f>'将来負担比率（分子）の構造'!M$44</f>
        <v>474</v>
      </c>
      <c r="O63" s="135"/>
      <c r="P63" s="135"/>
    </row>
    <row r="64" spans="1:16" x14ac:dyDescent="0.15">
      <c r="A64" s="135" t="s">
        <v>26</v>
      </c>
      <c r="B64" s="135">
        <f>'将来負担比率（分子）の構造'!I$43</f>
        <v>379</v>
      </c>
      <c r="C64" s="135"/>
      <c r="D64" s="135"/>
      <c r="E64" s="135">
        <f>'将来負担比率（分子）の構造'!J$43</f>
        <v>360</v>
      </c>
      <c r="F64" s="135"/>
      <c r="G64" s="135"/>
      <c r="H64" s="135">
        <f>'将来負担比率（分子）の構造'!K$43</f>
        <v>353</v>
      </c>
      <c r="I64" s="135"/>
      <c r="J64" s="135"/>
      <c r="K64" s="135">
        <f>'将来負担比率（分子）の構造'!L$43</f>
        <v>347</v>
      </c>
      <c r="L64" s="135"/>
      <c r="M64" s="135"/>
      <c r="N64" s="135">
        <f>'将来負担比率（分子）の構造'!M$43</f>
        <v>317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4526</v>
      </c>
      <c r="C66" s="135"/>
      <c r="D66" s="135"/>
      <c r="E66" s="135">
        <f>'将来負担比率（分子）の構造'!J$41</f>
        <v>4451</v>
      </c>
      <c r="F66" s="135"/>
      <c r="G66" s="135"/>
      <c r="H66" s="135">
        <f>'将来負担比率（分子）の構造'!K$41</f>
        <v>4400</v>
      </c>
      <c r="I66" s="135"/>
      <c r="J66" s="135"/>
      <c r="K66" s="135">
        <f>'将来負担比率（分子）の構造'!L$41</f>
        <v>4475</v>
      </c>
      <c r="L66" s="135"/>
      <c r="M66" s="135"/>
      <c r="N66" s="135">
        <f>'将来負担比率（分子）の構造'!M$41</f>
        <v>4630</v>
      </c>
      <c r="O66" s="135"/>
      <c r="P66" s="135"/>
    </row>
    <row r="67" spans="1:16" x14ac:dyDescent="0.15">
      <c r="A67" s="135" t="s">
        <v>62</v>
      </c>
      <c r="B67" s="135" t="e">
        <f>NA()</f>
        <v>#N/A</v>
      </c>
      <c r="C67" s="135">
        <f>IF(ISNUMBER('将来負担比率（分子）の構造'!I$52), IF('将来負担比率（分子）の構造'!I$52 &lt; 0, 0, '将来負担比率（分子）の構造'!I$52), NA())</f>
        <v>186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1355698</v>
      </c>
      <c r="S5" s="639"/>
      <c r="T5" s="639"/>
      <c r="U5" s="639"/>
      <c r="V5" s="639"/>
      <c r="W5" s="639"/>
      <c r="X5" s="639"/>
      <c r="Y5" s="686"/>
      <c r="Z5" s="699">
        <v>31.5</v>
      </c>
      <c r="AA5" s="699"/>
      <c r="AB5" s="699"/>
      <c r="AC5" s="699"/>
      <c r="AD5" s="700">
        <v>1355698</v>
      </c>
      <c r="AE5" s="700"/>
      <c r="AF5" s="700"/>
      <c r="AG5" s="700"/>
      <c r="AH5" s="700"/>
      <c r="AI5" s="700"/>
      <c r="AJ5" s="700"/>
      <c r="AK5" s="700"/>
      <c r="AL5" s="687">
        <v>61.3</v>
      </c>
      <c r="AM5" s="656"/>
      <c r="AN5" s="656"/>
      <c r="AO5" s="688"/>
      <c r="AP5" s="675" t="s">
        <v>205</v>
      </c>
      <c r="AQ5" s="676"/>
      <c r="AR5" s="676"/>
      <c r="AS5" s="676"/>
      <c r="AT5" s="676"/>
      <c r="AU5" s="676"/>
      <c r="AV5" s="676"/>
      <c r="AW5" s="676"/>
      <c r="AX5" s="676"/>
      <c r="AY5" s="676"/>
      <c r="AZ5" s="676"/>
      <c r="BA5" s="676"/>
      <c r="BB5" s="676"/>
      <c r="BC5" s="676"/>
      <c r="BD5" s="676"/>
      <c r="BE5" s="676"/>
      <c r="BF5" s="677"/>
      <c r="BG5" s="588">
        <v>1355698</v>
      </c>
      <c r="BH5" s="589"/>
      <c r="BI5" s="589"/>
      <c r="BJ5" s="589"/>
      <c r="BK5" s="589"/>
      <c r="BL5" s="589"/>
      <c r="BM5" s="589"/>
      <c r="BN5" s="590"/>
      <c r="BO5" s="641">
        <v>100</v>
      </c>
      <c r="BP5" s="641"/>
      <c r="BQ5" s="641"/>
      <c r="BR5" s="641"/>
      <c r="BS5" s="642">
        <v>173946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20228</v>
      </c>
      <c r="S6" s="589"/>
      <c r="T6" s="589"/>
      <c r="U6" s="589"/>
      <c r="V6" s="589"/>
      <c r="W6" s="589"/>
      <c r="X6" s="589"/>
      <c r="Y6" s="590"/>
      <c r="Z6" s="641">
        <v>0.5</v>
      </c>
      <c r="AA6" s="641"/>
      <c r="AB6" s="641"/>
      <c r="AC6" s="641"/>
      <c r="AD6" s="642">
        <v>20228</v>
      </c>
      <c r="AE6" s="642"/>
      <c r="AF6" s="642"/>
      <c r="AG6" s="642"/>
      <c r="AH6" s="642"/>
      <c r="AI6" s="642"/>
      <c r="AJ6" s="642"/>
      <c r="AK6" s="642"/>
      <c r="AL6" s="611">
        <v>0.9</v>
      </c>
      <c r="AM6" s="643"/>
      <c r="AN6" s="643"/>
      <c r="AO6" s="644"/>
      <c r="AP6" s="585" t="s">
        <v>210</v>
      </c>
      <c r="AQ6" s="586"/>
      <c r="AR6" s="586"/>
      <c r="AS6" s="586"/>
      <c r="AT6" s="586"/>
      <c r="AU6" s="586"/>
      <c r="AV6" s="586"/>
      <c r="AW6" s="586"/>
      <c r="AX6" s="586"/>
      <c r="AY6" s="586"/>
      <c r="AZ6" s="586"/>
      <c r="BA6" s="586"/>
      <c r="BB6" s="586"/>
      <c r="BC6" s="586"/>
      <c r="BD6" s="586"/>
      <c r="BE6" s="586"/>
      <c r="BF6" s="587"/>
      <c r="BG6" s="588">
        <v>1355698</v>
      </c>
      <c r="BH6" s="589"/>
      <c r="BI6" s="589"/>
      <c r="BJ6" s="589"/>
      <c r="BK6" s="589"/>
      <c r="BL6" s="589"/>
      <c r="BM6" s="589"/>
      <c r="BN6" s="590"/>
      <c r="BO6" s="641">
        <v>100</v>
      </c>
      <c r="BP6" s="641"/>
      <c r="BQ6" s="641"/>
      <c r="BR6" s="641"/>
      <c r="BS6" s="642">
        <v>173946</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73208</v>
      </c>
      <c r="CS6" s="589"/>
      <c r="CT6" s="589"/>
      <c r="CU6" s="589"/>
      <c r="CV6" s="589"/>
      <c r="CW6" s="589"/>
      <c r="CX6" s="589"/>
      <c r="CY6" s="590"/>
      <c r="CZ6" s="641">
        <v>1.8</v>
      </c>
      <c r="DA6" s="641"/>
      <c r="DB6" s="641"/>
      <c r="DC6" s="641"/>
      <c r="DD6" s="594" t="s">
        <v>212</v>
      </c>
      <c r="DE6" s="589"/>
      <c r="DF6" s="589"/>
      <c r="DG6" s="589"/>
      <c r="DH6" s="589"/>
      <c r="DI6" s="589"/>
      <c r="DJ6" s="589"/>
      <c r="DK6" s="589"/>
      <c r="DL6" s="589"/>
      <c r="DM6" s="589"/>
      <c r="DN6" s="589"/>
      <c r="DO6" s="589"/>
      <c r="DP6" s="590"/>
      <c r="DQ6" s="594">
        <v>73208</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1677</v>
      </c>
      <c r="S7" s="589"/>
      <c r="T7" s="589"/>
      <c r="U7" s="589"/>
      <c r="V7" s="589"/>
      <c r="W7" s="589"/>
      <c r="X7" s="589"/>
      <c r="Y7" s="590"/>
      <c r="Z7" s="641">
        <v>0</v>
      </c>
      <c r="AA7" s="641"/>
      <c r="AB7" s="641"/>
      <c r="AC7" s="641"/>
      <c r="AD7" s="642">
        <v>1677</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384531</v>
      </c>
      <c r="BH7" s="589"/>
      <c r="BI7" s="589"/>
      <c r="BJ7" s="589"/>
      <c r="BK7" s="589"/>
      <c r="BL7" s="589"/>
      <c r="BM7" s="589"/>
      <c r="BN7" s="590"/>
      <c r="BO7" s="641">
        <v>28.4</v>
      </c>
      <c r="BP7" s="641"/>
      <c r="BQ7" s="641"/>
      <c r="BR7" s="641"/>
      <c r="BS7" s="642">
        <v>13562</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485213</v>
      </c>
      <c r="CS7" s="589"/>
      <c r="CT7" s="589"/>
      <c r="CU7" s="589"/>
      <c r="CV7" s="589"/>
      <c r="CW7" s="589"/>
      <c r="CX7" s="589"/>
      <c r="CY7" s="590"/>
      <c r="CZ7" s="641">
        <v>11.7</v>
      </c>
      <c r="DA7" s="641"/>
      <c r="DB7" s="641"/>
      <c r="DC7" s="641"/>
      <c r="DD7" s="594">
        <v>70227</v>
      </c>
      <c r="DE7" s="589"/>
      <c r="DF7" s="589"/>
      <c r="DG7" s="589"/>
      <c r="DH7" s="589"/>
      <c r="DI7" s="589"/>
      <c r="DJ7" s="589"/>
      <c r="DK7" s="589"/>
      <c r="DL7" s="589"/>
      <c r="DM7" s="589"/>
      <c r="DN7" s="589"/>
      <c r="DO7" s="589"/>
      <c r="DP7" s="590"/>
      <c r="DQ7" s="594">
        <v>454213</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3951</v>
      </c>
      <c r="S8" s="589"/>
      <c r="T8" s="589"/>
      <c r="U8" s="589"/>
      <c r="V8" s="589"/>
      <c r="W8" s="589"/>
      <c r="X8" s="589"/>
      <c r="Y8" s="590"/>
      <c r="Z8" s="641">
        <v>0.1</v>
      </c>
      <c r="AA8" s="641"/>
      <c r="AB8" s="641"/>
      <c r="AC8" s="641"/>
      <c r="AD8" s="642">
        <v>3951</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11092</v>
      </c>
      <c r="BH8" s="589"/>
      <c r="BI8" s="589"/>
      <c r="BJ8" s="589"/>
      <c r="BK8" s="589"/>
      <c r="BL8" s="589"/>
      <c r="BM8" s="589"/>
      <c r="BN8" s="590"/>
      <c r="BO8" s="641">
        <v>0.8</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979734</v>
      </c>
      <c r="CS8" s="589"/>
      <c r="CT8" s="589"/>
      <c r="CU8" s="589"/>
      <c r="CV8" s="589"/>
      <c r="CW8" s="589"/>
      <c r="CX8" s="589"/>
      <c r="CY8" s="590"/>
      <c r="CZ8" s="641">
        <v>23.5</v>
      </c>
      <c r="DA8" s="641"/>
      <c r="DB8" s="641"/>
      <c r="DC8" s="641"/>
      <c r="DD8" s="594">
        <v>16787</v>
      </c>
      <c r="DE8" s="589"/>
      <c r="DF8" s="589"/>
      <c r="DG8" s="589"/>
      <c r="DH8" s="589"/>
      <c r="DI8" s="589"/>
      <c r="DJ8" s="589"/>
      <c r="DK8" s="589"/>
      <c r="DL8" s="589"/>
      <c r="DM8" s="589"/>
      <c r="DN8" s="589"/>
      <c r="DO8" s="589"/>
      <c r="DP8" s="590"/>
      <c r="DQ8" s="594">
        <v>603871</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4175</v>
      </c>
      <c r="S9" s="589"/>
      <c r="T9" s="589"/>
      <c r="U9" s="589"/>
      <c r="V9" s="589"/>
      <c r="W9" s="589"/>
      <c r="X9" s="589"/>
      <c r="Y9" s="590"/>
      <c r="Z9" s="641">
        <v>0.1</v>
      </c>
      <c r="AA9" s="641"/>
      <c r="AB9" s="641"/>
      <c r="AC9" s="641"/>
      <c r="AD9" s="642">
        <v>4175</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295208</v>
      </c>
      <c r="BH9" s="589"/>
      <c r="BI9" s="589"/>
      <c r="BJ9" s="589"/>
      <c r="BK9" s="589"/>
      <c r="BL9" s="589"/>
      <c r="BM9" s="589"/>
      <c r="BN9" s="590"/>
      <c r="BO9" s="641">
        <v>21.8</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479223</v>
      </c>
      <c r="CS9" s="589"/>
      <c r="CT9" s="589"/>
      <c r="CU9" s="589"/>
      <c r="CV9" s="589"/>
      <c r="CW9" s="589"/>
      <c r="CX9" s="589"/>
      <c r="CY9" s="590"/>
      <c r="CZ9" s="641">
        <v>11.5</v>
      </c>
      <c r="DA9" s="641"/>
      <c r="DB9" s="641"/>
      <c r="DC9" s="641"/>
      <c r="DD9" s="594">
        <v>35645</v>
      </c>
      <c r="DE9" s="589"/>
      <c r="DF9" s="589"/>
      <c r="DG9" s="589"/>
      <c r="DH9" s="589"/>
      <c r="DI9" s="589"/>
      <c r="DJ9" s="589"/>
      <c r="DK9" s="589"/>
      <c r="DL9" s="589"/>
      <c r="DM9" s="589"/>
      <c r="DN9" s="589"/>
      <c r="DO9" s="589"/>
      <c r="DP9" s="590"/>
      <c r="DQ9" s="594">
        <v>433137</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126988</v>
      </c>
      <c r="S10" s="589"/>
      <c r="T10" s="589"/>
      <c r="U10" s="589"/>
      <c r="V10" s="589"/>
      <c r="W10" s="589"/>
      <c r="X10" s="589"/>
      <c r="Y10" s="590"/>
      <c r="Z10" s="641">
        <v>2.9</v>
      </c>
      <c r="AA10" s="641"/>
      <c r="AB10" s="641"/>
      <c r="AC10" s="641"/>
      <c r="AD10" s="642">
        <v>126988</v>
      </c>
      <c r="AE10" s="642"/>
      <c r="AF10" s="642"/>
      <c r="AG10" s="642"/>
      <c r="AH10" s="642"/>
      <c r="AI10" s="642"/>
      <c r="AJ10" s="642"/>
      <c r="AK10" s="642"/>
      <c r="AL10" s="611">
        <v>5.7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27717</v>
      </c>
      <c r="BH10" s="589"/>
      <c r="BI10" s="589"/>
      <c r="BJ10" s="589"/>
      <c r="BK10" s="589"/>
      <c r="BL10" s="589"/>
      <c r="BM10" s="589"/>
      <c r="BN10" s="590"/>
      <c r="BO10" s="641">
        <v>2</v>
      </c>
      <c r="BP10" s="641"/>
      <c r="BQ10" s="641"/>
      <c r="BR10" s="641"/>
      <c r="BS10" s="594">
        <v>4620</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50514</v>
      </c>
      <c r="BH11" s="589"/>
      <c r="BI11" s="589"/>
      <c r="BJ11" s="589"/>
      <c r="BK11" s="589"/>
      <c r="BL11" s="589"/>
      <c r="BM11" s="589"/>
      <c r="BN11" s="590"/>
      <c r="BO11" s="641">
        <v>3.7</v>
      </c>
      <c r="BP11" s="641"/>
      <c r="BQ11" s="641"/>
      <c r="BR11" s="641"/>
      <c r="BS11" s="594">
        <v>8942</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237305</v>
      </c>
      <c r="CS11" s="589"/>
      <c r="CT11" s="589"/>
      <c r="CU11" s="589"/>
      <c r="CV11" s="589"/>
      <c r="CW11" s="589"/>
      <c r="CX11" s="589"/>
      <c r="CY11" s="590"/>
      <c r="CZ11" s="641">
        <v>5.7</v>
      </c>
      <c r="DA11" s="641"/>
      <c r="DB11" s="641"/>
      <c r="DC11" s="641"/>
      <c r="DD11" s="594">
        <v>59032</v>
      </c>
      <c r="DE11" s="589"/>
      <c r="DF11" s="589"/>
      <c r="DG11" s="589"/>
      <c r="DH11" s="589"/>
      <c r="DI11" s="589"/>
      <c r="DJ11" s="589"/>
      <c r="DK11" s="589"/>
      <c r="DL11" s="589"/>
      <c r="DM11" s="589"/>
      <c r="DN11" s="589"/>
      <c r="DO11" s="589"/>
      <c r="DP11" s="590"/>
      <c r="DQ11" s="594">
        <v>139603</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911008</v>
      </c>
      <c r="BH12" s="589"/>
      <c r="BI12" s="589"/>
      <c r="BJ12" s="589"/>
      <c r="BK12" s="589"/>
      <c r="BL12" s="589"/>
      <c r="BM12" s="589"/>
      <c r="BN12" s="590"/>
      <c r="BO12" s="641">
        <v>67.2</v>
      </c>
      <c r="BP12" s="641"/>
      <c r="BQ12" s="641"/>
      <c r="BR12" s="641"/>
      <c r="BS12" s="594">
        <v>160384</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66106</v>
      </c>
      <c r="CS12" s="589"/>
      <c r="CT12" s="589"/>
      <c r="CU12" s="589"/>
      <c r="CV12" s="589"/>
      <c r="CW12" s="589"/>
      <c r="CX12" s="589"/>
      <c r="CY12" s="590"/>
      <c r="CZ12" s="641">
        <v>1.6</v>
      </c>
      <c r="DA12" s="641"/>
      <c r="DB12" s="641"/>
      <c r="DC12" s="641"/>
      <c r="DD12" s="594" t="s">
        <v>108</v>
      </c>
      <c r="DE12" s="589"/>
      <c r="DF12" s="589"/>
      <c r="DG12" s="589"/>
      <c r="DH12" s="589"/>
      <c r="DI12" s="589"/>
      <c r="DJ12" s="589"/>
      <c r="DK12" s="589"/>
      <c r="DL12" s="589"/>
      <c r="DM12" s="589"/>
      <c r="DN12" s="589"/>
      <c r="DO12" s="589"/>
      <c r="DP12" s="590"/>
      <c r="DQ12" s="594">
        <v>64573</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4803</v>
      </c>
      <c r="S13" s="589"/>
      <c r="T13" s="589"/>
      <c r="U13" s="589"/>
      <c r="V13" s="589"/>
      <c r="W13" s="589"/>
      <c r="X13" s="589"/>
      <c r="Y13" s="590"/>
      <c r="Z13" s="641">
        <v>0.1</v>
      </c>
      <c r="AA13" s="641"/>
      <c r="AB13" s="641"/>
      <c r="AC13" s="641"/>
      <c r="AD13" s="642">
        <v>4803</v>
      </c>
      <c r="AE13" s="642"/>
      <c r="AF13" s="642"/>
      <c r="AG13" s="642"/>
      <c r="AH13" s="642"/>
      <c r="AI13" s="642"/>
      <c r="AJ13" s="642"/>
      <c r="AK13" s="642"/>
      <c r="AL13" s="611">
        <v>0.2</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910657</v>
      </c>
      <c r="BH13" s="589"/>
      <c r="BI13" s="589"/>
      <c r="BJ13" s="589"/>
      <c r="BK13" s="589"/>
      <c r="BL13" s="589"/>
      <c r="BM13" s="589"/>
      <c r="BN13" s="590"/>
      <c r="BO13" s="641">
        <v>67.2</v>
      </c>
      <c r="BP13" s="641"/>
      <c r="BQ13" s="641"/>
      <c r="BR13" s="641"/>
      <c r="BS13" s="594">
        <v>160384</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344023</v>
      </c>
      <c r="CS13" s="589"/>
      <c r="CT13" s="589"/>
      <c r="CU13" s="589"/>
      <c r="CV13" s="589"/>
      <c r="CW13" s="589"/>
      <c r="CX13" s="589"/>
      <c r="CY13" s="590"/>
      <c r="CZ13" s="641">
        <v>8.3000000000000007</v>
      </c>
      <c r="DA13" s="641"/>
      <c r="DB13" s="641"/>
      <c r="DC13" s="641"/>
      <c r="DD13" s="594">
        <v>259767</v>
      </c>
      <c r="DE13" s="589"/>
      <c r="DF13" s="589"/>
      <c r="DG13" s="589"/>
      <c r="DH13" s="589"/>
      <c r="DI13" s="589"/>
      <c r="DJ13" s="589"/>
      <c r="DK13" s="589"/>
      <c r="DL13" s="589"/>
      <c r="DM13" s="589"/>
      <c r="DN13" s="589"/>
      <c r="DO13" s="589"/>
      <c r="DP13" s="590"/>
      <c r="DQ13" s="594">
        <v>178050</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13466</v>
      </c>
      <c r="BH14" s="589"/>
      <c r="BI14" s="589"/>
      <c r="BJ14" s="589"/>
      <c r="BK14" s="589"/>
      <c r="BL14" s="589"/>
      <c r="BM14" s="589"/>
      <c r="BN14" s="590"/>
      <c r="BO14" s="641">
        <v>1</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206023</v>
      </c>
      <c r="CS14" s="589"/>
      <c r="CT14" s="589"/>
      <c r="CU14" s="589"/>
      <c r="CV14" s="589"/>
      <c r="CW14" s="589"/>
      <c r="CX14" s="589"/>
      <c r="CY14" s="590"/>
      <c r="CZ14" s="641">
        <v>5</v>
      </c>
      <c r="DA14" s="641"/>
      <c r="DB14" s="641"/>
      <c r="DC14" s="641"/>
      <c r="DD14" s="594">
        <v>96848</v>
      </c>
      <c r="DE14" s="589"/>
      <c r="DF14" s="589"/>
      <c r="DG14" s="589"/>
      <c r="DH14" s="589"/>
      <c r="DI14" s="589"/>
      <c r="DJ14" s="589"/>
      <c r="DK14" s="589"/>
      <c r="DL14" s="589"/>
      <c r="DM14" s="589"/>
      <c r="DN14" s="589"/>
      <c r="DO14" s="589"/>
      <c r="DP14" s="590"/>
      <c r="DQ14" s="594">
        <v>112929</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5752</v>
      </c>
      <c r="S15" s="589"/>
      <c r="T15" s="589"/>
      <c r="U15" s="589"/>
      <c r="V15" s="589"/>
      <c r="W15" s="589"/>
      <c r="X15" s="589"/>
      <c r="Y15" s="590"/>
      <c r="Z15" s="641">
        <v>0.1</v>
      </c>
      <c r="AA15" s="641"/>
      <c r="AB15" s="641"/>
      <c r="AC15" s="641"/>
      <c r="AD15" s="642">
        <v>5752</v>
      </c>
      <c r="AE15" s="642"/>
      <c r="AF15" s="642"/>
      <c r="AG15" s="642"/>
      <c r="AH15" s="642"/>
      <c r="AI15" s="642"/>
      <c r="AJ15" s="642"/>
      <c r="AK15" s="642"/>
      <c r="AL15" s="611">
        <v>0.3</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46693</v>
      </c>
      <c r="BH15" s="589"/>
      <c r="BI15" s="589"/>
      <c r="BJ15" s="589"/>
      <c r="BK15" s="589"/>
      <c r="BL15" s="589"/>
      <c r="BM15" s="589"/>
      <c r="BN15" s="590"/>
      <c r="BO15" s="641">
        <v>3.4</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786592</v>
      </c>
      <c r="CS15" s="589"/>
      <c r="CT15" s="589"/>
      <c r="CU15" s="589"/>
      <c r="CV15" s="589"/>
      <c r="CW15" s="589"/>
      <c r="CX15" s="589"/>
      <c r="CY15" s="590"/>
      <c r="CZ15" s="641">
        <v>18.899999999999999</v>
      </c>
      <c r="DA15" s="641"/>
      <c r="DB15" s="641"/>
      <c r="DC15" s="641"/>
      <c r="DD15" s="594">
        <v>562077</v>
      </c>
      <c r="DE15" s="589"/>
      <c r="DF15" s="589"/>
      <c r="DG15" s="589"/>
      <c r="DH15" s="589"/>
      <c r="DI15" s="589"/>
      <c r="DJ15" s="589"/>
      <c r="DK15" s="589"/>
      <c r="DL15" s="589"/>
      <c r="DM15" s="589"/>
      <c r="DN15" s="589"/>
      <c r="DO15" s="589"/>
      <c r="DP15" s="590"/>
      <c r="DQ15" s="594">
        <v>338572</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833064</v>
      </c>
      <c r="S16" s="589"/>
      <c r="T16" s="589"/>
      <c r="U16" s="589"/>
      <c r="V16" s="589"/>
      <c r="W16" s="589"/>
      <c r="X16" s="589"/>
      <c r="Y16" s="590"/>
      <c r="Z16" s="641">
        <v>19.3</v>
      </c>
      <c r="AA16" s="641"/>
      <c r="AB16" s="641"/>
      <c r="AC16" s="641"/>
      <c r="AD16" s="642">
        <v>685760</v>
      </c>
      <c r="AE16" s="642"/>
      <c r="AF16" s="642"/>
      <c r="AG16" s="642"/>
      <c r="AH16" s="642"/>
      <c r="AI16" s="642"/>
      <c r="AJ16" s="642"/>
      <c r="AK16" s="642"/>
      <c r="AL16" s="611">
        <v>31</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685760</v>
      </c>
      <c r="S17" s="589"/>
      <c r="T17" s="589"/>
      <c r="U17" s="589"/>
      <c r="V17" s="589"/>
      <c r="W17" s="589"/>
      <c r="X17" s="589"/>
      <c r="Y17" s="590"/>
      <c r="Z17" s="641">
        <v>15.9</v>
      </c>
      <c r="AA17" s="641"/>
      <c r="AB17" s="641"/>
      <c r="AC17" s="641"/>
      <c r="AD17" s="642">
        <v>685760</v>
      </c>
      <c r="AE17" s="642"/>
      <c r="AF17" s="642"/>
      <c r="AG17" s="642"/>
      <c r="AH17" s="642"/>
      <c r="AI17" s="642"/>
      <c r="AJ17" s="642"/>
      <c r="AK17" s="642"/>
      <c r="AL17" s="611">
        <v>31</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503363</v>
      </c>
      <c r="CS17" s="589"/>
      <c r="CT17" s="589"/>
      <c r="CU17" s="589"/>
      <c r="CV17" s="589"/>
      <c r="CW17" s="589"/>
      <c r="CX17" s="589"/>
      <c r="CY17" s="590"/>
      <c r="CZ17" s="641">
        <v>12.1</v>
      </c>
      <c r="DA17" s="641"/>
      <c r="DB17" s="641"/>
      <c r="DC17" s="641"/>
      <c r="DD17" s="594" t="s">
        <v>108</v>
      </c>
      <c r="DE17" s="589"/>
      <c r="DF17" s="589"/>
      <c r="DG17" s="589"/>
      <c r="DH17" s="589"/>
      <c r="DI17" s="589"/>
      <c r="DJ17" s="589"/>
      <c r="DK17" s="589"/>
      <c r="DL17" s="589"/>
      <c r="DM17" s="589"/>
      <c r="DN17" s="589"/>
      <c r="DO17" s="589"/>
      <c r="DP17" s="590"/>
      <c r="DQ17" s="594">
        <v>390409</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147304</v>
      </c>
      <c r="S18" s="589"/>
      <c r="T18" s="589"/>
      <c r="U18" s="589"/>
      <c r="V18" s="589"/>
      <c r="W18" s="589"/>
      <c r="X18" s="589"/>
      <c r="Y18" s="590"/>
      <c r="Z18" s="641">
        <v>3.4</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2356336</v>
      </c>
      <c r="S20" s="589"/>
      <c r="T20" s="589"/>
      <c r="U20" s="589"/>
      <c r="V20" s="589"/>
      <c r="W20" s="589"/>
      <c r="X20" s="589"/>
      <c r="Y20" s="590"/>
      <c r="Z20" s="641">
        <v>54.7</v>
      </c>
      <c r="AA20" s="641"/>
      <c r="AB20" s="641"/>
      <c r="AC20" s="641"/>
      <c r="AD20" s="642">
        <v>2209032</v>
      </c>
      <c r="AE20" s="642"/>
      <c r="AF20" s="642"/>
      <c r="AG20" s="642"/>
      <c r="AH20" s="642"/>
      <c r="AI20" s="642"/>
      <c r="AJ20" s="642"/>
      <c r="AK20" s="642"/>
      <c r="AL20" s="611">
        <v>99.9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4160790</v>
      </c>
      <c r="CS20" s="589"/>
      <c r="CT20" s="589"/>
      <c r="CU20" s="589"/>
      <c r="CV20" s="589"/>
      <c r="CW20" s="589"/>
      <c r="CX20" s="589"/>
      <c r="CY20" s="590"/>
      <c r="CZ20" s="641">
        <v>100</v>
      </c>
      <c r="DA20" s="641"/>
      <c r="DB20" s="641"/>
      <c r="DC20" s="641"/>
      <c r="DD20" s="594">
        <v>1100383</v>
      </c>
      <c r="DE20" s="589"/>
      <c r="DF20" s="589"/>
      <c r="DG20" s="589"/>
      <c r="DH20" s="589"/>
      <c r="DI20" s="589"/>
      <c r="DJ20" s="589"/>
      <c r="DK20" s="589"/>
      <c r="DL20" s="589"/>
      <c r="DM20" s="589"/>
      <c r="DN20" s="589"/>
      <c r="DO20" s="589"/>
      <c r="DP20" s="590"/>
      <c r="DQ20" s="594">
        <v>2788565</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747</v>
      </c>
      <c r="S21" s="589"/>
      <c r="T21" s="589"/>
      <c r="U21" s="589"/>
      <c r="V21" s="589"/>
      <c r="W21" s="589"/>
      <c r="X21" s="589"/>
      <c r="Y21" s="590"/>
      <c r="Z21" s="641">
        <v>0</v>
      </c>
      <c r="AA21" s="641"/>
      <c r="AB21" s="641"/>
      <c r="AC21" s="641"/>
      <c r="AD21" s="642">
        <v>747</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22046</v>
      </c>
      <c r="S22" s="589"/>
      <c r="T22" s="589"/>
      <c r="U22" s="589"/>
      <c r="V22" s="589"/>
      <c r="W22" s="589"/>
      <c r="X22" s="589"/>
      <c r="Y22" s="590"/>
      <c r="Z22" s="641">
        <v>0.5</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191995</v>
      </c>
      <c r="S23" s="589"/>
      <c r="T23" s="589"/>
      <c r="U23" s="589"/>
      <c r="V23" s="589"/>
      <c r="W23" s="589"/>
      <c r="X23" s="589"/>
      <c r="Y23" s="590"/>
      <c r="Z23" s="641">
        <v>4.5</v>
      </c>
      <c r="AA23" s="641"/>
      <c r="AB23" s="641"/>
      <c r="AC23" s="641"/>
      <c r="AD23" s="642" t="s">
        <v>108</v>
      </c>
      <c r="AE23" s="642"/>
      <c r="AF23" s="642"/>
      <c r="AG23" s="642"/>
      <c r="AH23" s="642"/>
      <c r="AI23" s="642"/>
      <c r="AJ23" s="642"/>
      <c r="AK23" s="642"/>
      <c r="AL23" s="611" t="s">
        <v>108</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1921</v>
      </c>
      <c r="S24" s="589"/>
      <c r="T24" s="589"/>
      <c r="U24" s="589"/>
      <c r="V24" s="589"/>
      <c r="W24" s="589"/>
      <c r="X24" s="589"/>
      <c r="Y24" s="590"/>
      <c r="Z24" s="641">
        <v>0</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1579515</v>
      </c>
      <c r="CS24" s="639"/>
      <c r="CT24" s="639"/>
      <c r="CU24" s="639"/>
      <c r="CV24" s="639"/>
      <c r="CW24" s="639"/>
      <c r="CX24" s="639"/>
      <c r="CY24" s="686"/>
      <c r="CZ24" s="690">
        <v>38</v>
      </c>
      <c r="DA24" s="691"/>
      <c r="DB24" s="691"/>
      <c r="DC24" s="692"/>
      <c r="DD24" s="685">
        <v>1181399</v>
      </c>
      <c r="DE24" s="639"/>
      <c r="DF24" s="639"/>
      <c r="DG24" s="639"/>
      <c r="DH24" s="639"/>
      <c r="DI24" s="639"/>
      <c r="DJ24" s="639"/>
      <c r="DK24" s="686"/>
      <c r="DL24" s="685">
        <v>1099847</v>
      </c>
      <c r="DM24" s="639"/>
      <c r="DN24" s="639"/>
      <c r="DO24" s="639"/>
      <c r="DP24" s="639"/>
      <c r="DQ24" s="639"/>
      <c r="DR24" s="639"/>
      <c r="DS24" s="639"/>
      <c r="DT24" s="639"/>
      <c r="DU24" s="639"/>
      <c r="DV24" s="686"/>
      <c r="DW24" s="687">
        <v>45.6</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524515</v>
      </c>
      <c r="S25" s="589"/>
      <c r="T25" s="589"/>
      <c r="U25" s="589"/>
      <c r="V25" s="589"/>
      <c r="W25" s="589"/>
      <c r="X25" s="589"/>
      <c r="Y25" s="590"/>
      <c r="Z25" s="641">
        <v>12.2</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657371</v>
      </c>
      <c r="CS25" s="607"/>
      <c r="CT25" s="607"/>
      <c r="CU25" s="607"/>
      <c r="CV25" s="607"/>
      <c r="CW25" s="607"/>
      <c r="CX25" s="607"/>
      <c r="CY25" s="608"/>
      <c r="CZ25" s="591">
        <v>15.8</v>
      </c>
      <c r="DA25" s="609"/>
      <c r="DB25" s="609"/>
      <c r="DC25" s="610"/>
      <c r="DD25" s="594">
        <v>592276</v>
      </c>
      <c r="DE25" s="607"/>
      <c r="DF25" s="607"/>
      <c r="DG25" s="607"/>
      <c r="DH25" s="607"/>
      <c r="DI25" s="607"/>
      <c r="DJ25" s="607"/>
      <c r="DK25" s="608"/>
      <c r="DL25" s="594">
        <v>584124</v>
      </c>
      <c r="DM25" s="607"/>
      <c r="DN25" s="607"/>
      <c r="DO25" s="607"/>
      <c r="DP25" s="607"/>
      <c r="DQ25" s="607"/>
      <c r="DR25" s="607"/>
      <c r="DS25" s="607"/>
      <c r="DT25" s="607"/>
      <c r="DU25" s="607"/>
      <c r="DV25" s="608"/>
      <c r="DW25" s="611">
        <v>24.2</v>
      </c>
      <c r="DX25" s="612"/>
      <c r="DY25" s="612"/>
      <c r="DZ25" s="612"/>
      <c r="EA25" s="612"/>
      <c r="EB25" s="612"/>
      <c r="EC25" s="613"/>
    </row>
    <row r="26" spans="2:133" ht="11.25" customHeight="1" x14ac:dyDescent="0.15">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397221</v>
      </c>
      <c r="CS26" s="589"/>
      <c r="CT26" s="589"/>
      <c r="CU26" s="589"/>
      <c r="CV26" s="589"/>
      <c r="CW26" s="589"/>
      <c r="CX26" s="589"/>
      <c r="CY26" s="590"/>
      <c r="CZ26" s="591">
        <v>9.5</v>
      </c>
      <c r="DA26" s="609"/>
      <c r="DB26" s="609"/>
      <c r="DC26" s="610"/>
      <c r="DD26" s="594">
        <v>335544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233757</v>
      </c>
      <c r="S27" s="589"/>
      <c r="T27" s="589"/>
      <c r="U27" s="589"/>
      <c r="V27" s="589"/>
      <c r="W27" s="589"/>
      <c r="X27" s="589"/>
      <c r="Y27" s="590"/>
      <c r="Z27" s="641">
        <v>5.4</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1355698</v>
      </c>
      <c r="BH27" s="589"/>
      <c r="BI27" s="589"/>
      <c r="BJ27" s="589"/>
      <c r="BK27" s="589"/>
      <c r="BL27" s="589"/>
      <c r="BM27" s="589"/>
      <c r="BN27" s="590"/>
      <c r="BO27" s="641">
        <v>100</v>
      </c>
      <c r="BP27" s="641"/>
      <c r="BQ27" s="641"/>
      <c r="BR27" s="641"/>
      <c r="BS27" s="594">
        <v>173946</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418781</v>
      </c>
      <c r="CS27" s="607"/>
      <c r="CT27" s="607"/>
      <c r="CU27" s="607"/>
      <c r="CV27" s="607"/>
      <c r="CW27" s="607"/>
      <c r="CX27" s="607"/>
      <c r="CY27" s="608"/>
      <c r="CZ27" s="591">
        <v>10.1</v>
      </c>
      <c r="DA27" s="609"/>
      <c r="DB27" s="609"/>
      <c r="DC27" s="610"/>
      <c r="DD27" s="594">
        <v>198714</v>
      </c>
      <c r="DE27" s="607"/>
      <c r="DF27" s="607"/>
      <c r="DG27" s="607"/>
      <c r="DH27" s="607"/>
      <c r="DI27" s="607"/>
      <c r="DJ27" s="607"/>
      <c r="DK27" s="608"/>
      <c r="DL27" s="594">
        <v>198614</v>
      </c>
      <c r="DM27" s="607"/>
      <c r="DN27" s="607"/>
      <c r="DO27" s="607"/>
      <c r="DP27" s="607"/>
      <c r="DQ27" s="607"/>
      <c r="DR27" s="607"/>
      <c r="DS27" s="607"/>
      <c r="DT27" s="607"/>
      <c r="DU27" s="607"/>
      <c r="DV27" s="608"/>
      <c r="DW27" s="611">
        <v>8.1999999999999993</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4462</v>
      </c>
      <c r="S28" s="589"/>
      <c r="T28" s="589"/>
      <c r="U28" s="589"/>
      <c r="V28" s="589"/>
      <c r="W28" s="589"/>
      <c r="X28" s="589"/>
      <c r="Y28" s="590"/>
      <c r="Z28" s="641">
        <v>0.1</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503363</v>
      </c>
      <c r="CS28" s="589"/>
      <c r="CT28" s="589"/>
      <c r="CU28" s="589"/>
      <c r="CV28" s="589"/>
      <c r="CW28" s="589"/>
      <c r="CX28" s="589"/>
      <c r="CY28" s="590"/>
      <c r="CZ28" s="591">
        <v>12.1</v>
      </c>
      <c r="DA28" s="609"/>
      <c r="DB28" s="609"/>
      <c r="DC28" s="610"/>
      <c r="DD28" s="594">
        <v>390409</v>
      </c>
      <c r="DE28" s="589"/>
      <c r="DF28" s="589"/>
      <c r="DG28" s="589"/>
      <c r="DH28" s="589"/>
      <c r="DI28" s="589"/>
      <c r="DJ28" s="589"/>
      <c r="DK28" s="590"/>
      <c r="DL28" s="594">
        <v>317109</v>
      </c>
      <c r="DM28" s="589"/>
      <c r="DN28" s="589"/>
      <c r="DO28" s="589"/>
      <c r="DP28" s="589"/>
      <c r="DQ28" s="589"/>
      <c r="DR28" s="589"/>
      <c r="DS28" s="589"/>
      <c r="DT28" s="589"/>
      <c r="DU28" s="589"/>
      <c r="DV28" s="590"/>
      <c r="DW28" s="611">
        <v>13.1</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5966</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503143</v>
      </c>
      <c r="CS29" s="607"/>
      <c r="CT29" s="607"/>
      <c r="CU29" s="607"/>
      <c r="CV29" s="607"/>
      <c r="CW29" s="607"/>
      <c r="CX29" s="607"/>
      <c r="CY29" s="608"/>
      <c r="CZ29" s="591">
        <v>12.1</v>
      </c>
      <c r="DA29" s="609"/>
      <c r="DB29" s="609"/>
      <c r="DC29" s="610"/>
      <c r="DD29" s="594">
        <v>390189</v>
      </c>
      <c r="DE29" s="607"/>
      <c r="DF29" s="607"/>
      <c r="DG29" s="607"/>
      <c r="DH29" s="607"/>
      <c r="DI29" s="607"/>
      <c r="DJ29" s="607"/>
      <c r="DK29" s="608"/>
      <c r="DL29" s="594">
        <v>316889</v>
      </c>
      <c r="DM29" s="607"/>
      <c r="DN29" s="607"/>
      <c r="DO29" s="607"/>
      <c r="DP29" s="607"/>
      <c r="DQ29" s="607"/>
      <c r="DR29" s="607"/>
      <c r="DS29" s="607"/>
      <c r="DT29" s="607"/>
      <c r="DU29" s="607"/>
      <c r="DV29" s="608"/>
      <c r="DW29" s="611">
        <v>13.1</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160000</v>
      </c>
      <c r="S30" s="589"/>
      <c r="T30" s="589"/>
      <c r="U30" s="589"/>
      <c r="V30" s="589"/>
      <c r="W30" s="589"/>
      <c r="X30" s="589"/>
      <c r="Y30" s="590"/>
      <c r="Z30" s="641">
        <v>3.7</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99.7</v>
      </c>
      <c r="BH30" s="655"/>
      <c r="BI30" s="655"/>
      <c r="BJ30" s="655"/>
      <c r="BK30" s="655"/>
      <c r="BL30" s="655"/>
      <c r="BM30" s="656">
        <v>99</v>
      </c>
      <c r="BN30" s="655"/>
      <c r="BO30" s="655"/>
      <c r="BP30" s="655"/>
      <c r="BQ30" s="657"/>
      <c r="BR30" s="654">
        <v>99.6</v>
      </c>
      <c r="BS30" s="655"/>
      <c r="BT30" s="655"/>
      <c r="BU30" s="655"/>
      <c r="BV30" s="655"/>
      <c r="BW30" s="655"/>
      <c r="BX30" s="656">
        <v>98.9</v>
      </c>
      <c r="BY30" s="655"/>
      <c r="BZ30" s="655"/>
      <c r="CA30" s="655"/>
      <c r="CB30" s="657"/>
      <c r="CD30" s="660"/>
      <c r="CE30" s="661"/>
      <c r="CF30" s="625" t="s">
        <v>289</v>
      </c>
      <c r="CG30" s="622"/>
      <c r="CH30" s="622"/>
      <c r="CI30" s="622"/>
      <c r="CJ30" s="622"/>
      <c r="CK30" s="622"/>
      <c r="CL30" s="622"/>
      <c r="CM30" s="622"/>
      <c r="CN30" s="622"/>
      <c r="CO30" s="622"/>
      <c r="CP30" s="622"/>
      <c r="CQ30" s="623"/>
      <c r="CR30" s="588">
        <v>453520</v>
      </c>
      <c r="CS30" s="589"/>
      <c r="CT30" s="589"/>
      <c r="CU30" s="589"/>
      <c r="CV30" s="589"/>
      <c r="CW30" s="589"/>
      <c r="CX30" s="589"/>
      <c r="CY30" s="590"/>
      <c r="CZ30" s="591">
        <v>10.9</v>
      </c>
      <c r="DA30" s="609"/>
      <c r="DB30" s="609"/>
      <c r="DC30" s="610"/>
      <c r="DD30" s="594">
        <v>342010</v>
      </c>
      <c r="DE30" s="589"/>
      <c r="DF30" s="589"/>
      <c r="DG30" s="589"/>
      <c r="DH30" s="589"/>
      <c r="DI30" s="589"/>
      <c r="DJ30" s="589"/>
      <c r="DK30" s="590"/>
      <c r="DL30" s="594">
        <v>268710</v>
      </c>
      <c r="DM30" s="589"/>
      <c r="DN30" s="589"/>
      <c r="DO30" s="589"/>
      <c r="DP30" s="589"/>
      <c r="DQ30" s="589"/>
      <c r="DR30" s="589"/>
      <c r="DS30" s="589"/>
      <c r="DT30" s="589"/>
      <c r="DU30" s="589"/>
      <c r="DV30" s="590"/>
      <c r="DW30" s="611">
        <v>11.1</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167588</v>
      </c>
      <c r="S31" s="589"/>
      <c r="T31" s="589"/>
      <c r="U31" s="589"/>
      <c r="V31" s="589"/>
      <c r="W31" s="589"/>
      <c r="X31" s="589"/>
      <c r="Y31" s="590"/>
      <c r="Z31" s="641">
        <v>3.9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99.7</v>
      </c>
      <c r="BH31" s="607"/>
      <c r="BI31" s="607"/>
      <c r="BJ31" s="607"/>
      <c r="BK31" s="607"/>
      <c r="BL31" s="607"/>
      <c r="BM31" s="643">
        <v>99.2</v>
      </c>
      <c r="BN31" s="653"/>
      <c r="BO31" s="653"/>
      <c r="BP31" s="653"/>
      <c r="BQ31" s="617"/>
      <c r="BR31" s="652">
        <v>99.4</v>
      </c>
      <c r="BS31" s="607"/>
      <c r="BT31" s="607"/>
      <c r="BU31" s="607"/>
      <c r="BV31" s="607"/>
      <c r="BW31" s="607"/>
      <c r="BX31" s="643">
        <v>98.7</v>
      </c>
      <c r="BY31" s="653"/>
      <c r="BZ31" s="653"/>
      <c r="CA31" s="653"/>
      <c r="CB31" s="617"/>
      <c r="CD31" s="660"/>
      <c r="CE31" s="661"/>
      <c r="CF31" s="625" t="s">
        <v>293</v>
      </c>
      <c r="CG31" s="622"/>
      <c r="CH31" s="622"/>
      <c r="CI31" s="622"/>
      <c r="CJ31" s="622"/>
      <c r="CK31" s="622"/>
      <c r="CL31" s="622"/>
      <c r="CM31" s="622"/>
      <c r="CN31" s="622"/>
      <c r="CO31" s="622"/>
      <c r="CP31" s="622"/>
      <c r="CQ31" s="623"/>
      <c r="CR31" s="588">
        <v>49623</v>
      </c>
      <c r="CS31" s="607"/>
      <c r="CT31" s="607"/>
      <c r="CU31" s="607"/>
      <c r="CV31" s="607"/>
      <c r="CW31" s="607"/>
      <c r="CX31" s="607"/>
      <c r="CY31" s="608"/>
      <c r="CZ31" s="591">
        <v>1.2</v>
      </c>
      <c r="DA31" s="609"/>
      <c r="DB31" s="609"/>
      <c r="DC31" s="610"/>
      <c r="DD31" s="594">
        <v>48179</v>
      </c>
      <c r="DE31" s="607"/>
      <c r="DF31" s="607"/>
      <c r="DG31" s="607"/>
      <c r="DH31" s="607"/>
      <c r="DI31" s="607"/>
      <c r="DJ31" s="607"/>
      <c r="DK31" s="608"/>
      <c r="DL31" s="594">
        <v>48179</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30355</v>
      </c>
      <c r="S32" s="589"/>
      <c r="T32" s="589"/>
      <c r="U32" s="589"/>
      <c r="V32" s="589"/>
      <c r="W32" s="589"/>
      <c r="X32" s="589"/>
      <c r="Y32" s="590"/>
      <c r="Z32" s="641">
        <v>0.7</v>
      </c>
      <c r="AA32" s="641"/>
      <c r="AB32" s="641"/>
      <c r="AC32" s="641"/>
      <c r="AD32" s="642">
        <v>1140</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99.7</v>
      </c>
      <c r="BH32" s="573"/>
      <c r="BI32" s="573"/>
      <c r="BJ32" s="573"/>
      <c r="BK32" s="573"/>
      <c r="BL32" s="573"/>
      <c r="BM32" s="636">
        <v>98.8</v>
      </c>
      <c r="BN32" s="573"/>
      <c r="BO32" s="573"/>
      <c r="BP32" s="573"/>
      <c r="BQ32" s="630"/>
      <c r="BR32" s="651">
        <v>99.7</v>
      </c>
      <c r="BS32" s="573"/>
      <c r="BT32" s="573"/>
      <c r="BU32" s="573"/>
      <c r="BV32" s="573"/>
      <c r="BW32" s="573"/>
      <c r="BX32" s="636">
        <v>98.9</v>
      </c>
      <c r="BY32" s="573"/>
      <c r="BZ32" s="573"/>
      <c r="CA32" s="573"/>
      <c r="CB32" s="630"/>
      <c r="CD32" s="662"/>
      <c r="CE32" s="663"/>
      <c r="CF32" s="625" t="s">
        <v>296</v>
      </c>
      <c r="CG32" s="622"/>
      <c r="CH32" s="622"/>
      <c r="CI32" s="622"/>
      <c r="CJ32" s="622"/>
      <c r="CK32" s="622"/>
      <c r="CL32" s="622"/>
      <c r="CM32" s="622"/>
      <c r="CN32" s="622"/>
      <c r="CO32" s="622"/>
      <c r="CP32" s="622"/>
      <c r="CQ32" s="623"/>
      <c r="CR32" s="588">
        <v>220</v>
      </c>
      <c r="CS32" s="589"/>
      <c r="CT32" s="589"/>
      <c r="CU32" s="589"/>
      <c r="CV32" s="589"/>
      <c r="CW32" s="589"/>
      <c r="CX32" s="589"/>
      <c r="CY32" s="590"/>
      <c r="CZ32" s="591">
        <v>0</v>
      </c>
      <c r="DA32" s="609"/>
      <c r="DB32" s="609"/>
      <c r="DC32" s="610"/>
      <c r="DD32" s="594">
        <v>220</v>
      </c>
      <c r="DE32" s="589"/>
      <c r="DF32" s="589"/>
      <c r="DG32" s="589"/>
      <c r="DH32" s="589"/>
      <c r="DI32" s="589"/>
      <c r="DJ32" s="589"/>
      <c r="DK32" s="590"/>
      <c r="DL32" s="594">
        <v>220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609300</v>
      </c>
      <c r="S33" s="589"/>
      <c r="T33" s="589"/>
      <c r="U33" s="589"/>
      <c r="V33" s="589"/>
      <c r="W33" s="589"/>
      <c r="X33" s="589"/>
      <c r="Y33" s="590"/>
      <c r="Z33" s="641">
        <v>14.1</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1480892</v>
      </c>
      <c r="CS33" s="607"/>
      <c r="CT33" s="607"/>
      <c r="CU33" s="607"/>
      <c r="CV33" s="607"/>
      <c r="CW33" s="607"/>
      <c r="CX33" s="607"/>
      <c r="CY33" s="608"/>
      <c r="CZ33" s="591">
        <v>35.6</v>
      </c>
      <c r="DA33" s="609"/>
      <c r="DB33" s="609"/>
      <c r="DC33" s="610"/>
      <c r="DD33" s="594">
        <v>1276511</v>
      </c>
      <c r="DE33" s="607"/>
      <c r="DF33" s="607"/>
      <c r="DG33" s="607"/>
      <c r="DH33" s="607"/>
      <c r="DI33" s="607"/>
      <c r="DJ33" s="607"/>
      <c r="DK33" s="608"/>
      <c r="DL33" s="594">
        <v>756101</v>
      </c>
      <c r="DM33" s="607"/>
      <c r="DN33" s="607"/>
      <c r="DO33" s="607"/>
      <c r="DP33" s="607"/>
      <c r="DQ33" s="607"/>
      <c r="DR33" s="607"/>
      <c r="DS33" s="607"/>
      <c r="DT33" s="607"/>
      <c r="DU33" s="607"/>
      <c r="DV33" s="608"/>
      <c r="DW33" s="611">
        <v>31.3</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504354</v>
      </c>
      <c r="CS34" s="589"/>
      <c r="CT34" s="589"/>
      <c r="CU34" s="589"/>
      <c r="CV34" s="589"/>
      <c r="CW34" s="589"/>
      <c r="CX34" s="589"/>
      <c r="CY34" s="590"/>
      <c r="CZ34" s="591">
        <v>12.1</v>
      </c>
      <c r="DA34" s="609"/>
      <c r="DB34" s="609"/>
      <c r="DC34" s="610"/>
      <c r="DD34" s="594">
        <v>417120</v>
      </c>
      <c r="DE34" s="589"/>
      <c r="DF34" s="589"/>
      <c r="DG34" s="589"/>
      <c r="DH34" s="589"/>
      <c r="DI34" s="589"/>
      <c r="DJ34" s="589"/>
      <c r="DK34" s="590"/>
      <c r="DL34" s="594">
        <v>287849</v>
      </c>
      <c r="DM34" s="589"/>
      <c r="DN34" s="589"/>
      <c r="DO34" s="589"/>
      <c r="DP34" s="589"/>
      <c r="DQ34" s="589"/>
      <c r="DR34" s="589"/>
      <c r="DS34" s="589"/>
      <c r="DT34" s="589"/>
      <c r="DU34" s="589"/>
      <c r="DV34" s="590"/>
      <c r="DW34" s="611">
        <v>11.9</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202500</v>
      </c>
      <c r="S35" s="589"/>
      <c r="T35" s="589"/>
      <c r="U35" s="589"/>
      <c r="V35" s="589"/>
      <c r="W35" s="589"/>
      <c r="X35" s="589"/>
      <c r="Y35" s="590"/>
      <c r="Z35" s="641">
        <v>4.7</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477066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13140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37762</v>
      </c>
      <c r="CS35" s="607"/>
      <c r="CT35" s="607"/>
      <c r="CU35" s="607"/>
      <c r="CV35" s="607"/>
      <c r="CW35" s="607"/>
      <c r="CX35" s="607"/>
      <c r="CY35" s="608"/>
      <c r="CZ35" s="591">
        <v>0.9</v>
      </c>
      <c r="DA35" s="609"/>
      <c r="DB35" s="609"/>
      <c r="DC35" s="610"/>
      <c r="DD35" s="594">
        <v>25021</v>
      </c>
      <c r="DE35" s="607"/>
      <c r="DF35" s="607"/>
      <c r="DG35" s="607"/>
      <c r="DH35" s="607"/>
      <c r="DI35" s="607"/>
      <c r="DJ35" s="607"/>
      <c r="DK35" s="608"/>
      <c r="DL35" s="594">
        <v>23220</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4308988</v>
      </c>
      <c r="S36" s="629"/>
      <c r="T36" s="629"/>
      <c r="U36" s="629"/>
      <c r="V36" s="629"/>
      <c r="W36" s="629"/>
      <c r="X36" s="629"/>
      <c r="Y36" s="632"/>
      <c r="Z36" s="633">
        <v>100</v>
      </c>
      <c r="AA36" s="633"/>
      <c r="AB36" s="633"/>
      <c r="AC36" s="633"/>
      <c r="AD36" s="634">
        <v>2210919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77256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8168</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520093</v>
      </c>
      <c r="CS36" s="589"/>
      <c r="CT36" s="589"/>
      <c r="CU36" s="589"/>
      <c r="CV36" s="589"/>
      <c r="CW36" s="589"/>
      <c r="CX36" s="589"/>
      <c r="CY36" s="590"/>
      <c r="CZ36" s="591">
        <v>12.5</v>
      </c>
      <c r="DA36" s="609"/>
      <c r="DB36" s="609"/>
      <c r="DC36" s="610"/>
      <c r="DD36" s="594">
        <v>443324</v>
      </c>
      <c r="DE36" s="589"/>
      <c r="DF36" s="589"/>
      <c r="DG36" s="589"/>
      <c r="DH36" s="589"/>
      <c r="DI36" s="589"/>
      <c r="DJ36" s="589"/>
      <c r="DK36" s="590"/>
      <c r="DL36" s="594">
        <v>250261</v>
      </c>
      <c r="DM36" s="589"/>
      <c r="DN36" s="589"/>
      <c r="DO36" s="589"/>
      <c r="DP36" s="589"/>
      <c r="DQ36" s="589"/>
      <c r="DR36" s="589"/>
      <c r="DS36" s="589"/>
      <c r="DT36" s="589"/>
      <c r="DU36" s="589"/>
      <c r="DV36" s="590"/>
      <c r="DW36" s="611">
        <v>10.4</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72597</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618</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167277</v>
      </c>
      <c r="CS37" s="607"/>
      <c r="CT37" s="607"/>
      <c r="CU37" s="607"/>
      <c r="CV37" s="607"/>
      <c r="CW37" s="607"/>
      <c r="CX37" s="607"/>
      <c r="CY37" s="608"/>
      <c r="CZ37" s="591">
        <v>4</v>
      </c>
      <c r="DA37" s="609"/>
      <c r="DB37" s="609"/>
      <c r="DC37" s="610"/>
      <c r="DD37" s="594">
        <v>167277</v>
      </c>
      <c r="DE37" s="607"/>
      <c r="DF37" s="607"/>
      <c r="DG37" s="607"/>
      <c r="DH37" s="607"/>
      <c r="DI37" s="607"/>
      <c r="DJ37" s="607"/>
      <c r="DK37" s="608"/>
      <c r="DL37" s="594">
        <v>92533</v>
      </c>
      <c r="DM37" s="607"/>
      <c r="DN37" s="607"/>
      <c r="DO37" s="607"/>
      <c r="DP37" s="607"/>
      <c r="DQ37" s="607"/>
      <c r="DR37" s="607"/>
      <c r="DS37" s="607"/>
      <c r="DT37" s="607"/>
      <c r="DU37" s="607"/>
      <c r="DV37" s="608"/>
      <c r="DW37" s="611">
        <v>3.8</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60625</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1140</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416441</v>
      </c>
      <c r="CS38" s="589"/>
      <c r="CT38" s="589"/>
      <c r="CU38" s="589"/>
      <c r="CV38" s="589"/>
      <c r="CW38" s="589"/>
      <c r="CX38" s="589"/>
      <c r="CY38" s="590"/>
      <c r="CZ38" s="591">
        <v>10</v>
      </c>
      <c r="DA38" s="609"/>
      <c r="DB38" s="609"/>
      <c r="DC38" s="610"/>
      <c r="DD38" s="594">
        <v>391046</v>
      </c>
      <c r="DE38" s="589"/>
      <c r="DF38" s="589"/>
      <c r="DG38" s="589"/>
      <c r="DH38" s="589"/>
      <c r="DI38" s="589"/>
      <c r="DJ38" s="589"/>
      <c r="DK38" s="590"/>
      <c r="DL38" s="594">
        <v>194771</v>
      </c>
      <c r="DM38" s="589"/>
      <c r="DN38" s="589"/>
      <c r="DO38" s="589"/>
      <c r="DP38" s="589"/>
      <c r="DQ38" s="589"/>
      <c r="DR38" s="589"/>
      <c r="DS38" s="589"/>
      <c r="DT38" s="589"/>
      <c r="DU38" s="589"/>
      <c r="DV38" s="590"/>
      <c r="DW38" s="611">
        <v>8.1</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v>27118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2242</v>
      </c>
      <c r="CS39" s="607"/>
      <c r="CT39" s="607"/>
      <c r="CU39" s="607"/>
      <c r="CV39" s="607"/>
      <c r="CW39" s="607"/>
      <c r="CX39" s="607"/>
      <c r="CY39" s="608"/>
      <c r="CZ39" s="591">
        <v>0.1</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80839</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82</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t="s">
        <v>108</v>
      </c>
      <c r="CS40" s="589"/>
      <c r="CT40" s="589"/>
      <c r="CU40" s="589"/>
      <c r="CV40" s="589"/>
      <c r="CW40" s="589"/>
      <c r="CX40" s="589"/>
      <c r="CY40" s="590"/>
      <c r="CZ40" s="591" t="s">
        <v>108</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158631</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303</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1100383</v>
      </c>
      <c r="CS42" s="589"/>
      <c r="CT42" s="589"/>
      <c r="CU42" s="589"/>
      <c r="CV42" s="589"/>
      <c r="CW42" s="589"/>
      <c r="CX42" s="589"/>
      <c r="CY42" s="590"/>
      <c r="CZ42" s="591">
        <v>26.4</v>
      </c>
      <c r="DA42" s="592"/>
      <c r="DB42" s="592"/>
      <c r="DC42" s="593"/>
      <c r="DD42" s="594">
        <v>330655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35779</v>
      </c>
      <c r="CS43" s="607"/>
      <c r="CT43" s="607"/>
      <c r="CU43" s="607"/>
      <c r="CV43" s="607"/>
      <c r="CW43" s="607"/>
      <c r="CX43" s="607"/>
      <c r="CY43" s="608"/>
      <c r="CZ43" s="591">
        <v>0.9</v>
      </c>
      <c r="DA43" s="609"/>
      <c r="DB43" s="609"/>
      <c r="DC43" s="610"/>
      <c r="DD43" s="594">
        <v>35779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1100383</v>
      </c>
      <c r="CS44" s="589"/>
      <c r="CT44" s="589"/>
      <c r="CU44" s="589"/>
      <c r="CV44" s="589"/>
      <c r="CW44" s="589"/>
      <c r="CX44" s="589"/>
      <c r="CY44" s="590"/>
      <c r="CZ44" s="591">
        <v>26.4</v>
      </c>
      <c r="DA44" s="592"/>
      <c r="DB44" s="592"/>
      <c r="DC44" s="593"/>
      <c r="DD44" s="594">
        <v>330655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788241</v>
      </c>
      <c r="CS45" s="607"/>
      <c r="CT45" s="607"/>
      <c r="CU45" s="607"/>
      <c r="CV45" s="607"/>
      <c r="CW45" s="607"/>
      <c r="CX45" s="607"/>
      <c r="CY45" s="608"/>
      <c r="CZ45" s="591">
        <v>18.899999999999999</v>
      </c>
      <c r="DA45" s="609"/>
      <c r="DB45" s="609"/>
      <c r="DC45" s="610"/>
      <c r="DD45" s="594">
        <v>91321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279645</v>
      </c>
      <c r="CS46" s="589"/>
      <c r="CT46" s="589"/>
      <c r="CU46" s="589"/>
      <c r="CV46" s="589"/>
      <c r="CW46" s="589"/>
      <c r="CX46" s="589"/>
      <c r="CY46" s="590"/>
      <c r="CZ46" s="591">
        <v>6.7</v>
      </c>
      <c r="DA46" s="592"/>
      <c r="DB46" s="592"/>
      <c r="DC46" s="593"/>
      <c r="DD46" s="594">
        <v>231537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t="s">
        <v>117</v>
      </c>
      <c r="CS47" s="607"/>
      <c r="CT47" s="607"/>
      <c r="CU47" s="607"/>
      <c r="CV47" s="607"/>
      <c r="CW47" s="607"/>
      <c r="CX47" s="607"/>
      <c r="CY47" s="608"/>
      <c r="CZ47" s="591" t="s">
        <v>117</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4160790</v>
      </c>
      <c r="CS49" s="573"/>
      <c r="CT49" s="573"/>
      <c r="CU49" s="573"/>
      <c r="CV49" s="573"/>
      <c r="CW49" s="573"/>
      <c r="CX49" s="573"/>
      <c r="CY49" s="574"/>
      <c r="CZ49" s="575">
        <v>100</v>
      </c>
      <c r="DA49" s="576"/>
      <c r="DB49" s="576"/>
      <c r="DC49" s="577"/>
      <c r="DD49" s="578">
        <v>2788565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0">
        <v>4309</v>
      </c>
      <c r="R7" s="1101"/>
      <c r="S7" s="1101"/>
      <c r="T7" s="1101"/>
      <c r="U7" s="1101"/>
      <c r="V7" s="1101">
        <v>4161</v>
      </c>
      <c r="W7" s="1101"/>
      <c r="X7" s="1101"/>
      <c r="Y7" s="1101"/>
      <c r="Z7" s="1101"/>
      <c r="AA7" s="1101">
        <v>148</v>
      </c>
      <c r="AB7" s="1101"/>
      <c r="AC7" s="1101"/>
      <c r="AD7" s="1101"/>
      <c r="AE7" s="1102"/>
      <c r="AF7" s="1103">
        <v>142</v>
      </c>
      <c r="AG7" s="1104"/>
      <c r="AH7" s="1104"/>
      <c r="AI7" s="1104"/>
      <c r="AJ7" s="1105"/>
      <c r="AK7" s="1087" t="s">
        <v>555</v>
      </c>
      <c r="AL7" s="1088"/>
      <c r="AM7" s="1088"/>
      <c r="AN7" s="1088"/>
      <c r="AO7" s="1088"/>
      <c r="AP7" s="1088">
        <v>4630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0</v>
      </c>
      <c r="CI7" s="1085"/>
      <c r="CJ7" s="1085"/>
      <c r="CK7" s="1085"/>
      <c r="CL7" s="1086"/>
      <c r="CM7" s="1084">
        <v>9</v>
      </c>
      <c r="CN7" s="1085"/>
      <c r="CO7" s="1085"/>
      <c r="CP7" s="1085"/>
      <c r="CQ7" s="1086"/>
      <c r="CR7" s="1084">
        <v>3</v>
      </c>
      <c r="CS7" s="1085"/>
      <c r="CT7" s="1085"/>
      <c r="CU7" s="1085"/>
      <c r="CV7" s="1086"/>
      <c r="CW7" s="1084">
        <v>18</v>
      </c>
      <c r="CX7" s="1085"/>
      <c r="CY7" s="1085"/>
      <c r="CZ7" s="1085"/>
      <c r="DA7" s="1086"/>
      <c r="DB7" s="1084" t="s">
        <v>555</v>
      </c>
      <c r="DC7" s="1085"/>
      <c r="DD7" s="1085"/>
      <c r="DE7" s="1085"/>
      <c r="DF7" s="1086"/>
      <c r="DG7" s="1084" t="s">
        <v>555</v>
      </c>
      <c r="DH7" s="1085"/>
      <c r="DI7" s="1085"/>
      <c r="DJ7" s="1085"/>
      <c r="DK7" s="1086"/>
      <c r="DL7" s="1084" t="s">
        <v>555</v>
      </c>
      <c r="DM7" s="1085"/>
      <c r="DN7" s="1085"/>
      <c r="DO7" s="1085"/>
      <c r="DP7" s="1086"/>
      <c r="DQ7" s="1084" t="s">
        <v>555</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584</v>
      </c>
      <c r="CN8" s="986"/>
      <c r="CO8" s="986"/>
      <c r="CP8" s="986"/>
      <c r="CQ8" s="987"/>
      <c r="CR8" s="985">
        <v>10</v>
      </c>
      <c r="CS8" s="986"/>
      <c r="CT8" s="986"/>
      <c r="CU8" s="986"/>
      <c r="CV8" s="987"/>
      <c r="CW8" s="985" t="s">
        <v>555</v>
      </c>
      <c r="CX8" s="986"/>
      <c r="CY8" s="986"/>
      <c r="CZ8" s="986"/>
      <c r="DA8" s="987"/>
      <c r="DB8" s="985" t="s">
        <v>555</v>
      </c>
      <c r="DC8" s="986"/>
      <c r="DD8" s="986"/>
      <c r="DE8" s="986"/>
      <c r="DF8" s="987"/>
      <c r="DG8" s="985">
        <v>569</v>
      </c>
      <c r="DH8" s="986"/>
      <c r="DI8" s="986"/>
      <c r="DJ8" s="986"/>
      <c r="DK8" s="987"/>
      <c r="DL8" s="985" t="s">
        <v>555</v>
      </c>
      <c r="DM8" s="986"/>
      <c r="DN8" s="986"/>
      <c r="DO8" s="986"/>
      <c r="DP8" s="987"/>
      <c r="DQ8" s="985" t="s">
        <v>555</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f>SUM(Q7:Q22)</f>
        <v>4309</v>
      </c>
      <c r="R23" s="1065"/>
      <c r="S23" s="1065"/>
      <c r="T23" s="1065"/>
      <c r="U23" s="1065"/>
      <c r="V23" s="1065">
        <f>SUM(V7:V22)</f>
        <v>4161</v>
      </c>
      <c r="W23" s="1065"/>
      <c r="X23" s="1065"/>
      <c r="Y23" s="1065"/>
      <c r="Z23" s="1065"/>
      <c r="AA23" s="1065">
        <f>SUM(AA7:AA22)</f>
        <v>148</v>
      </c>
      <c r="AB23" s="1065"/>
      <c r="AC23" s="1065"/>
      <c r="AD23" s="1065"/>
      <c r="AE23" s="1066"/>
      <c r="AF23" s="1067">
        <v>142</v>
      </c>
      <c r="AG23" s="1065"/>
      <c r="AH23" s="1065"/>
      <c r="AI23" s="1065"/>
      <c r="AJ23" s="1068"/>
      <c r="AK23" s="1069"/>
      <c r="AL23" s="1070"/>
      <c r="AM23" s="1070"/>
      <c r="AN23" s="1070"/>
      <c r="AO23" s="1070"/>
      <c r="AP23" s="1065">
        <f>SUM(AP7:AP22)</f>
        <v>4630</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374</v>
      </c>
      <c r="C28" s="1047"/>
      <c r="D28" s="1047"/>
      <c r="E28" s="1047"/>
      <c r="F28" s="1047"/>
      <c r="G28" s="1047"/>
      <c r="H28" s="1047"/>
      <c r="I28" s="1047"/>
      <c r="J28" s="1047"/>
      <c r="K28" s="1047"/>
      <c r="L28" s="1047"/>
      <c r="M28" s="1047"/>
      <c r="N28" s="1047"/>
      <c r="O28" s="1047"/>
      <c r="P28" s="1048"/>
      <c r="Q28" s="1049">
        <v>579</v>
      </c>
      <c r="R28" s="1050"/>
      <c r="S28" s="1050"/>
      <c r="T28" s="1050"/>
      <c r="U28" s="1050"/>
      <c r="V28" s="1050">
        <v>566</v>
      </c>
      <c r="W28" s="1050"/>
      <c r="X28" s="1050"/>
      <c r="Y28" s="1050"/>
      <c r="Z28" s="1050"/>
      <c r="AA28" s="1050">
        <v>13</v>
      </c>
      <c r="AB28" s="1050"/>
      <c r="AC28" s="1050"/>
      <c r="AD28" s="1050"/>
      <c r="AE28" s="1051"/>
      <c r="AF28" s="1052">
        <v>13</v>
      </c>
      <c r="AG28" s="1050"/>
      <c r="AH28" s="1050"/>
      <c r="AI28" s="1050"/>
      <c r="AJ28" s="1053"/>
      <c r="AK28" s="1054">
        <v>75</v>
      </c>
      <c r="AL28" s="1042"/>
      <c r="AM28" s="1042"/>
      <c r="AN28" s="1042"/>
      <c r="AO28" s="1042"/>
      <c r="AP28" s="1042" t="s">
        <v>552</v>
      </c>
      <c r="AQ28" s="1042"/>
      <c r="AR28" s="1042"/>
      <c r="AS28" s="1042"/>
      <c r="AT28" s="1042"/>
      <c r="AU28" s="1042" t="s">
        <v>550</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375</v>
      </c>
      <c r="C29" s="1028"/>
      <c r="D29" s="1028"/>
      <c r="E29" s="1028"/>
      <c r="F29" s="1028"/>
      <c r="G29" s="1028"/>
      <c r="H29" s="1028"/>
      <c r="I29" s="1028"/>
      <c r="J29" s="1028"/>
      <c r="K29" s="1028"/>
      <c r="L29" s="1028"/>
      <c r="M29" s="1028"/>
      <c r="N29" s="1028"/>
      <c r="O29" s="1028"/>
      <c r="P29" s="1029"/>
      <c r="Q29" s="1039">
        <v>463</v>
      </c>
      <c r="R29" s="1040"/>
      <c r="S29" s="1040"/>
      <c r="T29" s="1040"/>
      <c r="U29" s="1040"/>
      <c r="V29" s="1040">
        <v>454</v>
      </c>
      <c r="W29" s="1040"/>
      <c r="X29" s="1040"/>
      <c r="Y29" s="1040"/>
      <c r="Z29" s="1040"/>
      <c r="AA29" s="1040">
        <v>9</v>
      </c>
      <c r="AB29" s="1040"/>
      <c r="AC29" s="1040"/>
      <c r="AD29" s="1040"/>
      <c r="AE29" s="1041"/>
      <c r="AF29" s="1033">
        <v>9</v>
      </c>
      <c r="AG29" s="1034"/>
      <c r="AH29" s="1034"/>
      <c r="AI29" s="1034"/>
      <c r="AJ29" s="1035"/>
      <c r="AK29" s="976">
        <v>81</v>
      </c>
      <c r="AL29" s="967"/>
      <c r="AM29" s="967"/>
      <c r="AN29" s="967"/>
      <c r="AO29" s="967"/>
      <c r="AP29" s="967" t="s">
        <v>550</v>
      </c>
      <c r="AQ29" s="967"/>
      <c r="AR29" s="967"/>
      <c r="AS29" s="967"/>
      <c r="AT29" s="967"/>
      <c r="AU29" s="967" t="s">
        <v>550</v>
      </c>
      <c r="AV29" s="967"/>
      <c r="AW29" s="967"/>
      <c r="AX29" s="967"/>
      <c r="AY29" s="967"/>
      <c r="AZ29" s="1038" t="s">
        <v>550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376</v>
      </c>
      <c r="C30" s="1028"/>
      <c r="D30" s="1028"/>
      <c r="E30" s="1028"/>
      <c r="F30" s="1028"/>
      <c r="G30" s="1028"/>
      <c r="H30" s="1028"/>
      <c r="I30" s="1028"/>
      <c r="J30" s="1028"/>
      <c r="K30" s="1028"/>
      <c r="L30" s="1028"/>
      <c r="M30" s="1028"/>
      <c r="N30" s="1028"/>
      <c r="O30" s="1028"/>
      <c r="P30" s="1029"/>
      <c r="Q30" s="1039">
        <v>52</v>
      </c>
      <c r="R30" s="1040"/>
      <c r="S30" s="1040"/>
      <c r="T30" s="1040"/>
      <c r="U30" s="1040"/>
      <c r="V30" s="1040">
        <v>51</v>
      </c>
      <c r="W30" s="1040"/>
      <c r="X30" s="1040"/>
      <c r="Y30" s="1040"/>
      <c r="Z30" s="1040"/>
      <c r="AA30" s="1040">
        <v>1</v>
      </c>
      <c r="AB30" s="1040"/>
      <c r="AC30" s="1040"/>
      <c r="AD30" s="1040"/>
      <c r="AE30" s="1041"/>
      <c r="AF30" s="1033">
        <v>1</v>
      </c>
      <c r="AG30" s="1034"/>
      <c r="AH30" s="1034"/>
      <c r="AI30" s="1034"/>
      <c r="AJ30" s="1035"/>
      <c r="AK30" s="976">
        <v>15</v>
      </c>
      <c r="AL30" s="967"/>
      <c r="AM30" s="967"/>
      <c r="AN30" s="967"/>
      <c r="AO30" s="967"/>
      <c r="AP30" s="967" t="s">
        <v>550</v>
      </c>
      <c r="AQ30" s="967"/>
      <c r="AR30" s="967"/>
      <c r="AS30" s="967"/>
      <c r="AT30" s="967"/>
      <c r="AU30" s="967" t="s">
        <v>550</v>
      </c>
      <c r="AV30" s="967"/>
      <c r="AW30" s="967"/>
      <c r="AX30" s="967"/>
      <c r="AY30" s="967"/>
      <c r="AZ30" s="1038" t="s">
        <v>551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56</v>
      </c>
      <c r="R31" s="1040"/>
      <c r="S31" s="1040"/>
      <c r="T31" s="1040"/>
      <c r="U31" s="1040"/>
      <c r="V31" s="1040">
        <v>54</v>
      </c>
      <c r="W31" s="1040"/>
      <c r="X31" s="1040"/>
      <c r="Y31" s="1040"/>
      <c r="Z31" s="1040"/>
      <c r="AA31" s="1040">
        <v>2</v>
      </c>
      <c r="AB31" s="1040"/>
      <c r="AC31" s="1040"/>
      <c r="AD31" s="1040"/>
      <c r="AE31" s="1041"/>
      <c r="AF31" s="1033">
        <v>2</v>
      </c>
      <c r="AG31" s="1034"/>
      <c r="AH31" s="1034"/>
      <c r="AI31" s="1034"/>
      <c r="AJ31" s="1035"/>
      <c r="AK31" s="976">
        <v>28</v>
      </c>
      <c r="AL31" s="967"/>
      <c r="AM31" s="967"/>
      <c r="AN31" s="967"/>
      <c r="AO31" s="967"/>
      <c r="AP31" s="967" t="s">
        <v>550</v>
      </c>
      <c r="AQ31" s="967"/>
      <c r="AR31" s="967"/>
      <c r="AS31" s="967"/>
      <c r="AT31" s="967"/>
      <c r="AU31" s="967" t="s">
        <v>550</v>
      </c>
      <c r="AV31" s="967"/>
      <c r="AW31" s="967"/>
      <c r="AX31" s="967"/>
      <c r="AY31" s="967"/>
      <c r="AZ31" s="1038" t="s">
        <v>550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378</v>
      </c>
      <c r="C32" s="1028"/>
      <c r="D32" s="1028"/>
      <c r="E32" s="1028"/>
      <c r="F32" s="1028"/>
      <c r="G32" s="1028"/>
      <c r="H32" s="1028"/>
      <c r="I32" s="1028"/>
      <c r="J32" s="1028"/>
      <c r="K32" s="1028"/>
      <c r="L32" s="1028"/>
      <c r="M32" s="1028"/>
      <c r="N32" s="1028"/>
      <c r="O32" s="1028"/>
      <c r="P32" s="1029"/>
      <c r="Q32" s="1039">
        <v>104</v>
      </c>
      <c r="R32" s="1040"/>
      <c r="S32" s="1040"/>
      <c r="T32" s="1040"/>
      <c r="U32" s="1040"/>
      <c r="V32" s="1040">
        <v>103</v>
      </c>
      <c r="W32" s="1040"/>
      <c r="X32" s="1040"/>
      <c r="Y32" s="1040"/>
      <c r="Z32" s="1040"/>
      <c r="AA32" s="1040">
        <v>1</v>
      </c>
      <c r="AB32" s="1040"/>
      <c r="AC32" s="1040"/>
      <c r="AD32" s="1040"/>
      <c r="AE32" s="1041"/>
      <c r="AF32" s="1033">
        <v>1</v>
      </c>
      <c r="AG32" s="1034"/>
      <c r="AH32" s="1034"/>
      <c r="AI32" s="1034"/>
      <c r="AJ32" s="1035"/>
      <c r="AK32" s="976">
        <v>77</v>
      </c>
      <c r="AL32" s="967"/>
      <c r="AM32" s="967"/>
      <c r="AN32" s="967"/>
      <c r="AO32" s="967"/>
      <c r="AP32" s="967" t="s">
        <v>550</v>
      </c>
      <c r="AQ32" s="967"/>
      <c r="AR32" s="967"/>
      <c r="AS32" s="967"/>
      <c r="AT32" s="967"/>
      <c r="AU32" s="967" t="s">
        <v>553</v>
      </c>
      <c r="AV32" s="967"/>
      <c r="AW32" s="967"/>
      <c r="AX32" s="967"/>
      <c r="AY32" s="967"/>
      <c r="AZ32" s="1038" t="s">
        <v>550</v>
      </c>
      <c r="BA32" s="1038"/>
      <c r="BB32" s="1038"/>
      <c r="BC32" s="1038"/>
      <c r="BD32" s="1038"/>
      <c r="BE32" s="1022" t="s">
        <v>379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380</v>
      </c>
      <c r="C33" s="1028"/>
      <c r="D33" s="1028"/>
      <c r="E33" s="1028"/>
      <c r="F33" s="1028"/>
      <c r="G33" s="1028"/>
      <c r="H33" s="1028"/>
      <c r="I33" s="1028"/>
      <c r="J33" s="1028"/>
      <c r="K33" s="1028"/>
      <c r="L33" s="1028"/>
      <c r="M33" s="1028"/>
      <c r="N33" s="1028"/>
      <c r="O33" s="1028"/>
      <c r="P33" s="1029"/>
      <c r="Q33" s="1039">
        <v>139</v>
      </c>
      <c r="R33" s="1040"/>
      <c r="S33" s="1040"/>
      <c r="T33" s="1040"/>
      <c r="U33" s="1040"/>
      <c r="V33" s="1040">
        <v>133</v>
      </c>
      <c r="W33" s="1040"/>
      <c r="X33" s="1040"/>
      <c r="Y33" s="1040"/>
      <c r="Z33" s="1040"/>
      <c r="AA33" s="1040">
        <v>6</v>
      </c>
      <c r="AB33" s="1040"/>
      <c r="AC33" s="1040"/>
      <c r="AD33" s="1040"/>
      <c r="AE33" s="1041"/>
      <c r="AF33" s="1033">
        <v>6</v>
      </c>
      <c r="AG33" s="1034"/>
      <c r="AH33" s="1034"/>
      <c r="AI33" s="1034"/>
      <c r="AJ33" s="1035"/>
      <c r="AK33" s="976">
        <v>73</v>
      </c>
      <c r="AL33" s="967"/>
      <c r="AM33" s="967"/>
      <c r="AN33" s="967"/>
      <c r="AO33" s="967"/>
      <c r="AP33" s="967">
        <v>484</v>
      </c>
      <c r="AQ33" s="967"/>
      <c r="AR33" s="967"/>
      <c r="AS33" s="967"/>
      <c r="AT33" s="967"/>
      <c r="AU33" s="967">
        <v>73</v>
      </c>
      <c r="AV33" s="967"/>
      <c r="AW33" s="967"/>
      <c r="AX33" s="967"/>
      <c r="AY33" s="967"/>
      <c r="AZ33" s="1038" t="s">
        <v>550</v>
      </c>
      <c r="BA33" s="1038"/>
      <c r="BB33" s="1038"/>
      <c r="BC33" s="1038"/>
      <c r="BD33" s="1038"/>
      <c r="BE33" s="1022" t="s">
        <v>379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v>
      </c>
      <c r="AG63" s="955"/>
      <c r="AH63" s="955"/>
      <c r="AI63" s="955"/>
      <c r="AJ63" s="1020"/>
      <c r="AK63" s="1021"/>
      <c r="AL63" s="959"/>
      <c r="AM63" s="959"/>
      <c r="AN63" s="959"/>
      <c r="AO63" s="959"/>
      <c r="AP63" s="955">
        <f>SUM(AP28:AP62)</f>
        <v>484</v>
      </c>
      <c r="AQ63" s="955"/>
      <c r="AR63" s="955"/>
      <c r="AS63" s="955"/>
      <c r="AT63" s="955"/>
      <c r="AU63" s="955">
        <f>SUM(AU28:AU62)</f>
        <v>73</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384</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385</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c r="D68" s="982"/>
      <c r="E68" s="982"/>
      <c r="F68" s="982"/>
      <c r="G68" s="982"/>
      <c r="H68" s="982"/>
      <c r="I68" s="982"/>
      <c r="J68" s="982"/>
      <c r="K68" s="982"/>
      <c r="L68" s="982"/>
      <c r="M68" s="982"/>
      <c r="N68" s="982"/>
      <c r="O68" s="982"/>
      <c r="P68" s="983"/>
      <c r="Q68" s="984">
        <v>1994</v>
      </c>
      <c r="R68" s="978"/>
      <c r="S68" s="978"/>
      <c r="T68" s="978"/>
      <c r="U68" s="978"/>
      <c r="V68" s="978">
        <v>1900</v>
      </c>
      <c r="W68" s="978"/>
      <c r="X68" s="978"/>
      <c r="Y68" s="978"/>
      <c r="Z68" s="978"/>
      <c r="AA68" s="978">
        <v>94</v>
      </c>
      <c r="AB68" s="978"/>
      <c r="AC68" s="978"/>
      <c r="AD68" s="978"/>
      <c r="AE68" s="978"/>
      <c r="AF68" s="978">
        <v>94</v>
      </c>
      <c r="AG68" s="978"/>
      <c r="AH68" s="978"/>
      <c r="AI68" s="978"/>
      <c r="AJ68" s="978"/>
      <c r="AK68" s="978" t="s">
        <v>555</v>
      </c>
      <c r="AL68" s="978"/>
      <c r="AM68" s="978"/>
      <c r="AN68" s="978"/>
      <c r="AO68" s="978"/>
      <c r="AP68" s="978">
        <v>540</v>
      </c>
      <c r="AQ68" s="978"/>
      <c r="AR68" s="978"/>
      <c r="AS68" s="978"/>
      <c r="AT68" s="978"/>
      <c r="AU68" s="978">
        <v>73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155</v>
      </c>
      <c r="R69" s="967"/>
      <c r="S69" s="967"/>
      <c r="T69" s="967"/>
      <c r="U69" s="967"/>
      <c r="V69" s="967">
        <v>141</v>
      </c>
      <c r="W69" s="967"/>
      <c r="X69" s="967"/>
      <c r="Y69" s="967"/>
      <c r="Z69" s="967"/>
      <c r="AA69" s="967">
        <v>14</v>
      </c>
      <c r="AB69" s="967"/>
      <c r="AC69" s="967"/>
      <c r="AD69" s="967"/>
      <c r="AE69" s="967"/>
      <c r="AF69" s="967">
        <v>14</v>
      </c>
      <c r="AG69" s="967"/>
      <c r="AH69" s="967"/>
      <c r="AI69" s="967"/>
      <c r="AJ69" s="967"/>
      <c r="AK69" s="967" t="s">
        <v>555</v>
      </c>
      <c r="AL69" s="967"/>
      <c r="AM69" s="967"/>
      <c r="AN69" s="967"/>
      <c r="AO69" s="967"/>
      <c r="AP69" s="967" t="s">
        <v>550</v>
      </c>
      <c r="AQ69" s="967"/>
      <c r="AR69" s="967"/>
      <c r="AS69" s="967"/>
      <c r="AT69" s="967"/>
      <c r="AU69" s="967" t="s">
        <v>550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71</v>
      </c>
      <c r="R70" s="967"/>
      <c r="S70" s="967"/>
      <c r="T70" s="967"/>
      <c r="U70" s="967"/>
      <c r="V70" s="967">
        <v>65</v>
      </c>
      <c r="W70" s="967"/>
      <c r="X70" s="967"/>
      <c r="Y70" s="967"/>
      <c r="Z70" s="967"/>
      <c r="AA70" s="967">
        <v>6</v>
      </c>
      <c r="AB70" s="967"/>
      <c r="AC70" s="967"/>
      <c r="AD70" s="967"/>
      <c r="AE70" s="967"/>
      <c r="AF70" s="967">
        <v>6</v>
      </c>
      <c r="AG70" s="967"/>
      <c r="AH70" s="967"/>
      <c r="AI70" s="967"/>
      <c r="AJ70" s="967"/>
      <c r="AK70" s="967" t="s">
        <v>555</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20</v>
      </c>
      <c r="R71" s="967"/>
      <c r="S71" s="967"/>
      <c r="T71" s="967"/>
      <c r="U71" s="967"/>
      <c r="V71" s="967">
        <v>19</v>
      </c>
      <c r="W71" s="967"/>
      <c r="X71" s="967"/>
      <c r="Y71" s="967"/>
      <c r="Z71" s="967"/>
      <c r="AA71" s="967">
        <v>1</v>
      </c>
      <c r="AB71" s="967"/>
      <c r="AC71" s="967"/>
      <c r="AD71" s="967"/>
      <c r="AE71" s="967"/>
      <c r="AF71" s="967">
        <v>1</v>
      </c>
      <c r="AG71" s="967"/>
      <c r="AH71" s="967"/>
      <c r="AI71" s="967"/>
      <c r="AJ71" s="967"/>
      <c r="AK71" s="967" t="s">
        <v>555</v>
      </c>
      <c r="AL71" s="967"/>
      <c r="AM71" s="967"/>
      <c r="AN71" s="967"/>
      <c r="AO71" s="967"/>
      <c r="AP71" s="967" t="s">
        <v>550</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536</v>
      </c>
      <c r="C72" s="971"/>
      <c r="D72" s="971"/>
      <c r="E72" s="971"/>
      <c r="F72" s="971"/>
      <c r="G72" s="971"/>
      <c r="H72" s="971"/>
      <c r="I72" s="971"/>
      <c r="J72" s="971"/>
      <c r="K72" s="971"/>
      <c r="L72" s="971"/>
      <c r="M72" s="971"/>
      <c r="N72" s="971"/>
      <c r="O72" s="971"/>
      <c r="P72" s="972"/>
      <c r="Q72" s="973">
        <v>4944</v>
      </c>
      <c r="R72" s="967"/>
      <c r="S72" s="967"/>
      <c r="T72" s="967"/>
      <c r="U72" s="967"/>
      <c r="V72" s="967">
        <v>4497</v>
      </c>
      <c r="W72" s="967"/>
      <c r="X72" s="967"/>
      <c r="Y72" s="967"/>
      <c r="Z72" s="967"/>
      <c r="AA72" s="967">
        <v>447</v>
      </c>
      <c r="AB72" s="967"/>
      <c r="AC72" s="967"/>
      <c r="AD72" s="967"/>
      <c r="AE72" s="967"/>
      <c r="AF72" s="967">
        <v>447</v>
      </c>
      <c r="AG72" s="967"/>
      <c r="AH72" s="967"/>
      <c r="AI72" s="967"/>
      <c r="AJ72" s="967"/>
      <c r="AK72" s="967" t="s">
        <v>555</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537</v>
      </c>
      <c r="C73" s="971"/>
      <c r="D73" s="971"/>
      <c r="E73" s="971"/>
      <c r="F73" s="971"/>
      <c r="G73" s="971"/>
      <c r="H73" s="971"/>
      <c r="I73" s="971"/>
      <c r="J73" s="971"/>
      <c r="K73" s="971"/>
      <c r="L73" s="971"/>
      <c r="M73" s="971"/>
      <c r="N73" s="971"/>
      <c r="O73" s="971"/>
      <c r="P73" s="972"/>
      <c r="Q73" s="973">
        <v>164</v>
      </c>
      <c r="R73" s="967"/>
      <c r="S73" s="967"/>
      <c r="T73" s="967"/>
      <c r="U73" s="967"/>
      <c r="V73" s="967">
        <v>161</v>
      </c>
      <c r="W73" s="967"/>
      <c r="X73" s="967"/>
      <c r="Y73" s="967"/>
      <c r="Z73" s="967"/>
      <c r="AA73" s="967">
        <v>3</v>
      </c>
      <c r="AB73" s="967"/>
      <c r="AC73" s="967"/>
      <c r="AD73" s="967"/>
      <c r="AE73" s="967"/>
      <c r="AF73" s="967">
        <v>3</v>
      </c>
      <c r="AG73" s="967"/>
      <c r="AH73" s="967"/>
      <c r="AI73" s="967"/>
      <c r="AJ73" s="967"/>
      <c r="AK73" s="967" t="s">
        <v>555</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538</v>
      </c>
      <c r="C74" s="971"/>
      <c r="D74" s="971"/>
      <c r="E74" s="971"/>
      <c r="F74" s="971"/>
      <c r="G74" s="971"/>
      <c r="H74" s="971"/>
      <c r="I74" s="971"/>
      <c r="J74" s="971"/>
      <c r="K74" s="971"/>
      <c r="L74" s="971"/>
      <c r="M74" s="971"/>
      <c r="N74" s="971"/>
      <c r="O74" s="971"/>
      <c r="P74" s="972"/>
      <c r="Q74" s="973">
        <v>6</v>
      </c>
      <c r="R74" s="967"/>
      <c r="S74" s="967"/>
      <c r="T74" s="967"/>
      <c r="U74" s="967"/>
      <c r="V74" s="967">
        <v>1</v>
      </c>
      <c r="W74" s="967"/>
      <c r="X74" s="967"/>
      <c r="Y74" s="967"/>
      <c r="Z74" s="967"/>
      <c r="AA74" s="967">
        <v>5</v>
      </c>
      <c r="AB74" s="967"/>
      <c r="AC74" s="967"/>
      <c r="AD74" s="967"/>
      <c r="AE74" s="967"/>
      <c r="AF74" s="967">
        <v>5</v>
      </c>
      <c r="AG74" s="967"/>
      <c r="AH74" s="967"/>
      <c r="AI74" s="967"/>
      <c r="AJ74" s="967"/>
      <c r="AK74" s="967" t="s">
        <v>555</v>
      </c>
      <c r="AL74" s="967"/>
      <c r="AM74" s="967"/>
      <c r="AN74" s="967"/>
      <c r="AO74" s="967"/>
      <c r="AP74" s="967" t="s">
        <v>550</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539</v>
      </c>
      <c r="C75" s="971"/>
      <c r="D75" s="971"/>
      <c r="E75" s="971"/>
      <c r="F75" s="971"/>
      <c r="G75" s="971"/>
      <c r="H75" s="971"/>
      <c r="I75" s="971"/>
      <c r="J75" s="971"/>
      <c r="K75" s="971"/>
      <c r="L75" s="971"/>
      <c r="M75" s="971"/>
      <c r="N75" s="971"/>
      <c r="O75" s="971"/>
      <c r="P75" s="972"/>
      <c r="Q75" s="974">
        <v>1</v>
      </c>
      <c r="R75" s="975"/>
      <c r="S75" s="975"/>
      <c r="T75" s="975"/>
      <c r="U75" s="976"/>
      <c r="V75" s="977">
        <v>1</v>
      </c>
      <c r="W75" s="975"/>
      <c r="X75" s="975"/>
      <c r="Y75" s="975"/>
      <c r="Z75" s="976"/>
      <c r="AA75" s="977">
        <v>0</v>
      </c>
      <c r="AB75" s="975"/>
      <c r="AC75" s="975"/>
      <c r="AD75" s="975"/>
      <c r="AE75" s="976"/>
      <c r="AF75" s="977">
        <v>0</v>
      </c>
      <c r="AG75" s="975"/>
      <c r="AH75" s="975"/>
      <c r="AI75" s="975"/>
      <c r="AJ75" s="976"/>
      <c r="AK75" s="977" t="s">
        <v>555</v>
      </c>
      <c r="AL75" s="975"/>
      <c r="AM75" s="975"/>
      <c r="AN75" s="975"/>
      <c r="AO75" s="976"/>
      <c r="AP75" s="967" t="s">
        <v>550</v>
      </c>
      <c r="AQ75" s="967"/>
      <c r="AR75" s="967"/>
      <c r="AS75" s="967"/>
      <c r="AT75" s="967"/>
      <c r="AU75" s="967" t="s">
        <v>550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540</v>
      </c>
      <c r="C76" s="971"/>
      <c r="D76" s="971"/>
      <c r="E76" s="971"/>
      <c r="F76" s="971"/>
      <c r="G76" s="971"/>
      <c r="H76" s="971"/>
      <c r="I76" s="971"/>
      <c r="J76" s="971"/>
      <c r="K76" s="971"/>
      <c r="L76" s="971"/>
      <c r="M76" s="971"/>
      <c r="N76" s="971"/>
      <c r="O76" s="971"/>
      <c r="P76" s="972"/>
      <c r="Q76" s="974">
        <v>1</v>
      </c>
      <c r="R76" s="975"/>
      <c r="S76" s="975"/>
      <c r="T76" s="975"/>
      <c r="U76" s="976"/>
      <c r="V76" s="977">
        <v>1</v>
      </c>
      <c r="W76" s="975"/>
      <c r="X76" s="975"/>
      <c r="Y76" s="975"/>
      <c r="Z76" s="976"/>
      <c r="AA76" s="977">
        <v>0</v>
      </c>
      <c r="AB76" s="975"/>
      <c r="AC76" s="975"/>
      <c r="AD76" s="975"/>
      <c r="AE76" s="976"/>
      <c r="AF76" s="977">
        <v>0</v>
      </c>
      <c r="AG76" s="975"/>
      <c r="AH76" s="975"/>
      <c r="AI76" s="975"/>
      <c r="AJ76" s="976"/>
      <c r="AK76" s="977" t="s">
        <v>555</v>
      </c>
      <c r="AL76" s="975"/>
      <c r="AM76" s="975"/>
      <c r="AN76" s="975"/>
      <c r="AO76" s="976"/>
      <c r="AP76" s="967" t="s">
        <v>550</v>
      </c>
      <c r="AQ76" s="967"/>
      <c r="AR76" s="967"/>
      <c r="AS76" s="967"/>
      <c r="AT76" s="967"/>
      <c r="AU76" s="967" t="s">
        <v>550</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541</v>
      </c>
      <c r="C77" s="971"/>
      <c r="D77" s="971"/>
      <c r="E77" s="971"/>
      <c r="F77" s="971"/>
      <c r="G77" s="971"/>
      <c r="H77" s="971"/>
      <c r="I77" s="971"/>
      <c r="J77" s="971"/>
      <c r="K77" s="971"/>
      <c r="L77" s="971"/>
      <c r="M77" s="971"/>
      <c r="N77" s="971"/>
      <c r="O77" s="971"/>
      <c r="P77" s="972"/>
      <c r="Q77" s="974">
        <v>44</v>
      </c>
      <c r="R77" s="975"/>
      <c r="S77" s="975"/>
      <c r="T77" s="975"/>
      <c r="U77" s="976"/>
      <c r="V77" s="977">
        <v>44</v>
      </c>
      <c r="W77" s="975"/>
      <c r="X77" s="975"/>
      <c r="Y77" s="975"/>
      <c r="Z77" s="976"/>
      <c r="AA77" s="977">
        <v>0</v>
      </c>
      <c r="AB77" s="975"/>
      <c r="AC77" s="975"/>
      <c r="AD77" s="975"/>
      <c r="AE77" s="976"/>
      <c r="AF77" s="977">
        <v>0</v>
      </c>
      <c r="AG77" s="975"/>
      <c r="AH77" s="975"/>
      <c r="AI77" s="975"/>
      <c r="AJ77" s="976"/>
      <c r="AK77" s="977">
        <v>20</v>
      </c>
      <c r="AL77" s="975"/>
      <c r="AM77" s="975"/>
      <c r="AN77" s="975"/>
      <c r="AO77" s="976"/>
      <c r="AP77" s="967" t="s">
        <v>550</v>
      </c>
      <c r="AQ77" s="967"/>
      <c r="AR77" s="967"/>
      <c r="AS77" s="967"/>
      <c r="AT77" s="967"/>
      <c r="AU77" s="967" t="s">
        <v>550</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542</v>
      </c>
      <c r="C78" s="971"/>
      <c r="D78" s="971"/>
      <c r="E78" s="971"/>
      <c r="F78" s="971"/>
      <c r="G78" s="971"/>
      <c r="H78" s="971"/>
      <c r="I78" s="971"/>
      <c r="J78" s="971"/>
      <c r="K78" s="971"/>
      <c r="L78" s="971"/>
      <c r="M78" s="971"/>
      <c r="N78" s="971"/>
      <c r="O78" s="971"/>
      <c r="P78" s="972"/>
      <c r="Q78" s="973">
        <v>57</v>
      </c>
      <c r="R78" s="967"/>
      <c r="S78" s="967"/>
      <c r="T78" s="967"/>
      <c r="U78" s="967"/>
      <c r="V78" s="967">
        <v>56</v>
      </c>
      <c r="W78" s="967"/>
      <c r="X78" s="967"/>
      <c r="Y78" s="967"/>
      <c r="Z78" s="967"/>
      <c r="AA78" s="967">
        <v>1</v>
      </c>
      <c r="AB78" s="967"/>
      <c r="AC78" s="967"/>
      <c r="AD78" s="967"/>
      <c r="AE78" s="967"/>
      <c r="AF78" s="967">
        <v>1</v>
      </c>
      <c r="AG78" s="967"/>
      <c r="AH78" s="967"/>
      <c r="AI78" s="967"/>
      <c r="AJ78" s="967"/>
      <c r="AK78" s="967" t="s">
        <v>555</v>
      </c>
      <c r="AL78" s="967"/>
      <c r="AM78" s="967"/>
      <c r="AN78" s="967"/>
      <c r="AO78" s="967"/>
      <c r="AP78" s="967" t="s">
        <v>550</v>
      </c>
      <c r="AQ78" s="967"/>
      <c r="AR78" s="967"/>
      <c r="AS78" s="967"/>
      <c r="AT78" s="967"/>
      <c r="AU78" s="967" t="s">
        <v>550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543</v>
      </c>
      <c r="C79" s="971"/>
      <c r="D79" s="971"/>
      <c r="E79" s="971"/>
      <c r="F79" s="971"/>
      <c r="G79" s="971"/>
      <c r="H79" s="971"/>
      <c r="I79" s="971"/>
      <c r="J79" s="971"/>
      <c r="K79" s="971"/>
      <c r="L79" s="971"/>
      <c r="M79" s="971"/>
      <c r="N79" s="971"/>
      <c r="O79" s="971"/>
      <c r="P79" s="972"/>
      <c r="Q79" s="973">
        <v>135</v>
      </c>
      <c r="R79" s="967"/>
      <c r="S79" s="967"/>
      <c r="T79" s="967"/>
      <c r="U79" s="967"/>
      <c r="V79" s="967">
        <v>134</v>
      </c>
      <c r="W79" s="967"/>
      <c r="X79" s="967"/>
      <c r="Y79" s="967"/>
      <c r="Z79" s="967"/>
      <c r="AA79" s="967">
        <v>1</v>
      </c>
      <c r="AB79" s="967"/>
      <c r="AC79" s="967"/>
      <c r="AD79" s="967"/>
      <c r="AE79" s="967"/>
      <c r="AF79" s="967">
        <v>1</v>
      </c>
      <c r="AG79" s="967"/>
      <c r="AH79" s="967"/>
      <c r="AI79" s="967"/>
      <c r="AJ79" s="967"/>
      <c r="AK79" s="967" t="s">
        <v>555</v>
      </c>
      <c r="AL79" s="967"/>
      <c r="AM79" s="967"/>
      <c r="AN79" s="967"/>
      <c r="AO79" s="967"/>
      <c r="AP79" s="967" t="s">
        <v>550</v>
      </c>
      <c r="AQ79" s="967"/>
      <c r="AR79" s="967"/>
      <c r="AS79" s="967"/>
      <c r="AT79" s="967"/>
      <c r="AU79" s="967" t="s">
        <v>550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544</v>
      </c>
      <c r="C80" s="971"/>
      <c r="D80" s="971"/>
      <c r="E80" s="971"/>
      <c r="F80" s="971"/>
      <c r="G80" s="971"/>
      <c r="H80" s="971"/>
      <c r="I80" s="971"/>
      <c r="J80" s="971"/>
      <c r="K80" s="971"/>
      <c r="L80" s="971"/>
      <c r="M80" s="971"/>
      <c r="N80" s="971"/>
      <c r="O80" s="971"/>
      <c r="P80" s="972"/>
      <c r="Q80" s="973">
        <v>98</v>
      </c>
      <c r="R80" s="967"/>
      <c r="S80" s="967"/>
      <c r="T80" s="967"/>
      <c r="U80" s="967"/>
      <c r="V80" s="967">
        <v>98</v>
      </c>
      <c r="W80" s="967"/>
      <c r="X80" s="967"/>
      <c r="Y80" s="967"/>
      <c r="Z80" s="967"/>
      <c r="AA80" s="967">
        <v>0</v>
      </c>
      <c r="AB80" s="967"/>
      <c r="AC80" s="967"/>
      <c r="AD80" s="967"/>
      <c r="AE80" s="967"/>
      <c r="AF80" s="967">
        <v>0</v>
      </c>
      <c r="AG80" s="967"/>
      <c r="AH80" s="967"/>
      <c r="AI80" s="967"/>
      <c r="AJ80" s="967"/>
      <c r="AK80" s="967" t="s">
        <v>555</v>
      </c>
      <c r="AL80" s="967"/>
      <c r="AM80" s="967"/>
      <c r="AN80" s="967"/>
      <c r="AO80" s="967"/>
      <c r="AP80" s="967">
        <v>33</v>
      </c>
      <c r="AQ80" s="967"/>
      <c r="AR80" s="967"/>
      <c r="AS80" s="967"/>
      <c r="AT80" s="967"/>
      <c r="AU80" s="967">
        <v>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545</v>
      </c>
      <c r="C81" s="971"/>
      <c r="D81" s="971"/>
      <c r="E81" s="971"/>
      <c r="F81" s="971"/>
      <c r="G81" s="971"/>
      <c r="H81" s="971"/>
      <c r="I81" s="971"/>
      <c r="J81" s="971"/>
      <c r="K81" s="971"/>
      <c r="L81" s="971"/>
      <c r="M81" s="971"/>
      <c r="N81" s="971"/>
      <c r="O81" s="971"/>
      <c r="P81" s="972"/>
      <c r="Q81" s="973">
        <v>9239</v>
      </c>
      <c r="R81" s="967"/>
      <c r="S81" s="967"/>
      <c r="T81" s="967"/>
      <c r="U81" s="967"/>
      <c r="V81" s="967">
        <v>9132</v>
      </c>
      <c r="W81" s="967"/>
      <c r="X81" s="967"/>
      <c r="Y81" s="967"/>
      <c r="Z81" s="967"/>
      <c r="AA81" s="967">
        <v>107</v>
      </c>
      <c r="AB81" s="967"/>
      <c r="AC81" s="967"/>
      <c r="AD81" s="967"/>
      <c r="AE81" s="967"/>
      <c r="AF81" s="967">
        <v>107</v>
      </c>
      <c r="AG81" s="967"/>
      <c r="AH81" s="967"/>
      <c r="AI81" s="967"/>
      <c r="AJ81" s="967"/>
      <c r="AK81" s="967" t="s">
        <v>555</v>
      </c>
      <c r="AL81" s="967"/>
      <c r="AM81" s="967"/>
      <c r="AN81" s="967"/>
      <c r="AO81" s="967"/>
      <c r="AP81" s="967">
        <v>10919</v>
      </c>
      <c r="AQ81" s="967"/>
      <c r="AR81" s="967"/>
      <c r="AS81" s="967"/>
      <c r="AT81" s="967"/>
      <c r="AU81" s="967">
        <v>401</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546</v>
      </c>
      <c r="C82" s="971"/>
      <c r="D82" s="971"/>
      <c r="E82" s="971"/>
      <c r="F82" s="971"/>
      <c r="G82" s="971"/>
      <c r="H82" s="971"/>
      <c r="I82" s="971"/>
      <c r="J82" s="971"/>
      <c r="K82" s="971"/>
      <c r="L82" s="971"/>
      <c r="M82" s="971"/>
      <c r="N82" s="971"/>
      <c r="O82" s="971"/>
      <c r="P82" s="972"/>
      <c r="Q82" s="973">
        <v>436</v>
      </c>
      <c r="R82" s="967"/>
      <c r="S82" s="967"/>
      <c r="T82" s="967"/>
      <c r="U82" s="967"/>
      <c r="V82" s="967">
        <v>432</v>
      </c>
      <c r="W82" s="967"/>
      <c r="X82" s="967"/>
      <c r="Y82" s="967"/>
      <c r="Z82" s="967"/>
      <c r="AA82" s="967">
        <v>4</v>
      </c>
      <c r="AB82" s="967"/>
      <c r="AC82" s="967"/>
      <c r="AD82" s="967"/>
      <c r="AE82" s="967"/>
      <c r="AF82" s="967">
        <v>4</v>
      </c>
      <c r="AG82" s="967"/>
      <c r="AH82" s="967"/>
      <c r="AI82" s="967"/>
      <c r="AJ82" s="967"/>
      <c r="AK82" s="967" t="s">
        <v>555</v>
      </c>
      <c r="AL82" s="967"/>
      <c r="AM82" s="967"/>
      <c r="AN82" s="967"/>
      <c r="AO82" s="967"/>
      <c r="AP82" s="967" t="s">
        <v>550</v>
      </c>
      <c r="AQ82" s="967"/>
      <c r="AR82" s="967"/>
      <c r="AS82" s="967"/>
      <c r="AT82" s="967"/>
      <c r="AU82" s="967" t="s">
        <v>550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547</v>
      </c>
      <c r="C83" s="971"/>
      <c r="D83" s="971"/>
      <c r="E83" s="971"/>
      <c r="F83" s="971"/>
      <c r="G83" s="971"/>
      <c r="H83" s="971"/>
      <c r="I83" s="971"/>
      <c r="J83" s="971"/>
      <c r="K83" s="971"/>
      <c r="L83" s="971"/>
      <c r="M83" s="971"/>
      <c r="N83" s="971"/>
      <c r="O83" s="971"/>
      <c r="P83" s="972"/>
      <c r="Q83" s="973">
        <v>151415</v>
      </c>
      <c r="R83" s="967"/>
      <c r="S83" s="967"/>
      <c r="T83" s="967"/>
      <c r="U83" s="967"/>
      <c r="V83" s="967">
        <v>148352</v>
      </c>
      <c r="W83" s="967"/>
      <c r="X83" s="967"/>
      <c r="Y83" s="967"/>
      <c r="Z83" s="967"/>
      <c r="AA83" s="967">
        <v>3063</v>
      </c>
      <c r="AB83" s="967"/>
      <c r="AC83" s="967"/>
      <c r="AD83" s="967"/>
      <c r="AE83" s="967"/>
      <c r="AF83" s="967">
        <v>3063</v>
      </c>
      <c r="AG83" s="967"/>
      <c r="AH83" s="967"/>
      <c r="AI83" s="967"/>
      <c r="AJ83" s="967"/>
      <c r="AK83" s="967">
        <v>268</v>
      </c>
      <c r="AL83" s="967"/>
      <c r="AM83" s="967"/>
      <c r="AN83" s="967"/>
      <c r="AO83" s="967"/>
      <c r="AP83" s="967" t="s">
        <v>550</v>
      </c>
      <c r="AQ83" s="967"/>
      <c r="AR83" s="967"/>
      <c r="AS83" s="967"/>
      <c r="AT83" s="967"/>
      <c r="AU83" s="967" t="s">
        <v>554</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SUM(AF68:AF87)</f>
        <v>3746</v>
      </c>
      <c r="AG88" s="955"/>
      <c r="AH88" s="955"/>
      <c r="AI88" s="955"/>
      <c r="AJ88" s="955"/>
      <c r="AK88" s="959"/>
      <c r="AL88" s="959"/>
      <c r="AM88" s="959"/>
      <c r="AN88" s="959"/>
      <c r="AO88" s="959"/>
      <c r="AP88" s="955">
        <f>SUM(AP68:AP87)</f>
        <v>11492</v>
      </c>
      <c r="AQ88" s="955"/>
      <c r="AR88" s="955"/>
      <c r="AS88" s="955"/>
      <c r="AT88" s="955"/>
      <c r="AU88" s="955">
        <f>SUM(AU68:AU87)</f>
        <v>474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283</v>
      </c>
      <c r="AG109" s="888"/>
      <c r="AH109" s="888"/>
      <c r="AI109" s="888"/>
      <c r="AJ109" s="889"/>
      <c r="AK109" s="890" t="s">
        <v>282</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283</v>
      </c>
      <c r="BW109" s="888"/>
      <c r="BX109" s="888"/>
      <c r="BY109" s="888"/>
      <c r="BZ109" s="889"/>
      <c r="CA109" s="890" t="s">
        <v>282</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283</v>
      </c>
      <c r="DM109" s="888"/>
      <c r="DN109" s="888"/>
      <c r="DO109" s="888"/>
      <c r="DP109" s="889"/>
      <c r="DQ109" s="890" t="s">
        <v>282</v>
      </c>
      <c r="DR109" s="888"/>
      <c r="DS109" s="888"/>
      <c r="DT109" s="888"/>
      <c r="DU109" s="889"/>
      <c r="DV109" s="890" t="s">
        <v>396</v>
      </c>
      <c r="DW109" s="888"/>
      <c r="DX109" s="888"/>
      <c r="DY109" s="888"/>
      <c r="DZ109" s="919"/>
    </row>
    <row r="110" spans="1:131" s="197" customFormat="1" ht="26.25" customHeight="1" x14ac:dyDescent="0.15">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442771</v>
      </c>
      <c r="AB110" s="873"/>
      <c r="AC110" s="873"/>
      <c r="AD110" s="873"/>
      <c r="AE110" s="874"/>
      <c r="AF110" s="875">
        <v>442039</v>
      </c>
      <c r="AG110" s="873"/>
      <c r="AH110" s="873"/>
      <c r="AI110" s="873"/>
      <c r="AJ110" s="874"/>
      <c r="AK110" s="875">
        <v>429843</v>
      </c>
      <c r="AL110" s="873"/>
      <c r="AM110" s="873"/>
      <c r="AN110" s="873"/>
      <c r="AO110" s="874"/>
      <c r="AP110" s="876">
        <v>22.2</v>
      </c>
      <c r="AQ110" s="877"/>
      <c r="AR110" s="877"/>
      <c r="AS110" s="877"/>
      <c r="AT110" s="878"/>
      <c r="AU110" s="920" t="s">
        <v>60</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4400227</v>
      </c>
      <c r="BR110" s="800"/>
      <c r="BS110" s="800"/>
      <c r="BT110" s="800"/>
      <c r="BU110" s="800"/>
      <c r="BV110" s="800">
        <v>4474657</v>
      </c>
      <c r="BW110" s="800"/>
      <c r="BX110" s="800"/>
      <c r="BY110" s="800"/>
      <c r="BZ110" s="800"/>
      <c r="CA110" s="800">
        <v>4630437</v>
      </c>
      <c r="CB110" s="800"/>
      <c r="CC110" s="800"/>
      <c r="CD110" s="800"/>
      <c r="CE110" s="800"/>
      <c r="CF110" s="861">
        <v>239.2</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402</v>
      </c>
      <c r="DH110" s="800"/>
      <c r="DI110" s="800"/>
      <c r="DJ110" s="800"/>
      <c r="DK110" s="800"/>
      <c r="DL110" s="800" t="s">
        <v>402</v>
      </c>
      <c r="DM110" s="800"/>
      <c r="DN110" s="800"/>
      <c r="DO110" s="800"/>
      <c r="DP110" s="800"/>
      <c r="DQ110" s="800" t="s">
        <v>402</v>
      </c>
      <c r="DR110" s="800"/>
      <c r="DS110" s="800"/>
      <c r="DT110" s="800"/>
      <c r="DU110" s="800"/>
      <c r="DV110" s="801" t="s">
        <v>402</v>
      </c>
      <c r="DW110" s="801"/>
      <c r="DX110" s="801"/>
      <c r="DY110" s="801"/>
      <c r="DZ110" s="802"/>
    </row>
    <row r="111" spans="1:131" s="197" customFormat="1" ht="26.25" customHeight="1" x14ac:dyDescent="0.15">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402</v>
      </c>
      <c r="AB111" s="909"/>
      <c r="AC111" s="909"/>
      <c r="AD111" s="909"/>
      <c r="AE111" s="910"/>
      <c r="AF111" s="911" t="s">
        <v>402</v>
      </c>
      <c r="AG111" s="909"/>
      <c r="AH111" s="909"/>
      <c r="AI111" s="909"/>
      <c r="AJ111" s="910"/>
      <c r="AK111" s="911" t="s">
        <v>402</v>
      </c>
      <c r="AL111" s="909"/>
      <c r="AM111" s="909"/>
      <c r="AN111" s="909"/>
      <c r="AO111" s="910"/>
      <c r="AP111" s="912" t="s">
        <v>402</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t="s">
        <v>405</v>
      </c>
      <c r="BR111" s="771"/>
      <c r="BS111" s="771"/>
      <c r="BT111" s="771"/>
      <c r="BU111" s="771"/>
      <c r="BV111" s="771" t="s">
        <v>405</v>
      </c>
      <c r="BW111" s="771"/>
      <c r="BX111" s="771"/>
      <c r="BY111" s="771"/>
      <c r="BZ111" s="771"/>
      <c r="CA111" s="771" t="s">
        <v>405</v>
      </c>
      <c r="CB111" s="771"/>
      <c r="CC111" s="771"/>
      <c r="CD111" s="771"/>
      <c r="CE111" s="771"/>
      <c r="CF111" s="848" t="s">
        <v>405</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405</v>
      </c>
      <c r="DH111" s="771"/>
      <c r="DI111" s="771"/>
      <c r="DJ111" s="771"/>
      <c r="DK111" s="771"/>
      <c r="DL111" s="771" t="s">
        <v>405</v>
      </c>
      <c r="DM111" s="771"/>
      <c r="DN111" s="771"/>
      <c r="DO111" s="771"/>
      <c r="DP111" s="771"/>
      <c r="DQ111" s="771" t="s">
        <v>405</v>
      </c>
      <c r="DR111" s="771"/>
      <c r="DS111" s="771"/>
      <c r="DT111" s="771"/>
      <c r="DU111" s="771"/>
      <c r="DV111" s="823" t="s">
        <v>405</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405</v>
      </c>
      <c r="AB112" s="784"/>
      <c r="AC112" s="784"/>
      <c r="AD112" s="784"/>
      <c r="AE112" s="785"/>
      <c r="AF112" s="786" t="s">
        <v>405</v>
      </c>
      <c r="AG112" s="784"/>
      <c r="AH112" s="784"/>
      <c r="AI112" s="784"/>
      <c r="AJ112" s="785"/>
      <c r="AK112" s="786" t="s">
        <v>405</v>
      </c>
      <c r="AL112" s="784"/>
      <c r="AM112" s="784"/>
      <c r="AN112" s="784"/>
      <c r="AO112" s="785"/>
      <c r="AP112" s="754" t="s">
        <v>405</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352603</v>
      </c>
      <c r="BR112" s="771"/>
      <c r="BS112" s="771"/>
      <c r="BT112" s="771"/>
      <c r="BU112" s="771"/>
      <c r="BV112" s="771">
        <v>346699</v>
      </c>
      <c r="BW112" s="771"/>
      <c r="BX112" s="771"/>
      <c r="BY112" s="771"/>
      <c r="BZ112" s="771"/>
      <c r="CA112" s="771">
        <v>317190</v>
      </c>
      <c r="CB112" s="771"/>
      <c r="CC112" s="771"/>
      <c r="CD112" s="771"/>
      <c r="CE112" s="771"/>
      <c r="CF112" s="848">
        <v>16.399999999999999</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405</v>
      </c>
      <c r="DH112" s="771"/>
      <c r="DI112" s="771"/>
      <c r="DJ112" s="771"/>
      <c r="DK112" s="771"/>
      <c r="DL112" s="771" t="s">
        <v>405</v>
      </c>
      <c r="DM112" s="771"/>
      <c r="DN112" s="771"/>
      <c r="DO112" s="771"/>
      <c r="DP112" s="771"/>
      <c r="DQ112" s="771" t="s">
        <v>405</v>
      </c>
      <c r="DR112" s="771"/>
      <c r="DS112" s="771"/>
      <c r="DT112" s="771"/>
      <c r="DU112" s="771"/>
      <c r="DV112" s="823" t="s">
        <v>405</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52386</v>
      </c>
      <c r="AB113" s="909"/>
      <c r="AC113" s="909"/>
      <c r="AD113" s="909"/>
      <c r="AE113" s="910"/>
      <c r="AF113" s="911">
        <v>52549</v>
      </c>
      <c r="AG113" s="909"/>
      <c r="AH113" s="909"/>
      <c r="AI113" s="909"/>
      <c r="AJ113" s="910"/>
      <c r="AK113" s="911">
        <v>53436</v>
      </c>
      <c r="AL113" s="909"/>
      <c r="AM113" s="909"/>
      <c r="AN113" s="909"/>
      <c r="AO113" s="910"/>
      <c r="AP113" s="912">
        <v>2.8</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410558</v>
      </c>
      <c r="BR113" s="771"/>
      <c r="BS113" s="771"/>
      <c r="BT113" s="771"/>
      <c r="BU113" s="771"/>
      <c r="BV113" s="771">
        <v>454437</v>
      </c>
      <c r="BW113" s="771"/>
      <c r="BX113" s="771"/>
      <c r="BY113" s="771"/>
      <c r="BZ113" s="771"/>
      <c r="CA113" s="771">
        <v>474047</v>
      </c>
      <c r="CB113" s="771"/>
      <c r="CC113" s="771"/>
      <c r="CD113" s="771"/>
      <c r="CE113" s="771"/>
      <c r="CF113" s="848">
        <v>24.5</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405</v>
      </c>
      <c r="DH113" s="784"/>
      <c r="DI113" s="784"/>
      <c r="DJ113" s="784"/>
      <c r="DK113" s="785"/>
      <c r="DL113" s="786" t="s">
        <v>405</v>
      </c>
      <c r="DM113" s="784"/>
      <c r="DN113" s="784"/>
      <c r="DO113" s="784"/>
      <c r="DP113" s="785"/>
      <c r="DQ113" s="786" t="s">
        <v>405</v>
      </c>
      <c r="DR113" s="784"/>
      <c r="DS113" s="784"/>
      <c r="DT113" s="784"/>
      <c r="DU113" s="785"/>
      <c r="DV113" s="754" t="s">
        <v>405</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65643</v>
      </c>
      <c r="AB114" s="784"/>
      <c r="AC114" s="784"/>
      <c r="AD114" s="784"/>
      <c r="AE114" s="785"/>
      <c r="AF114" s="786">
        <v>64366</v>
      </c>
      <c r="AG114" s="784"/>
      <c r="AH114" s="784"/>
      <c r="AI114" s="784"/>
      <c r="AJ114" s="785"/>
      <c r="AK114" s="786">
        <v>54554</v>
      </c>
      <c r="AL114" s="784"/>
      <c r="AM114" s="784"/>
      <c r="AN114" s="784"/>
      <c r="AO114" s="785"/>
      <c r="AP114" s="754">
        <v>2.8</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545273</v>
      </c>
      <c r="BR114" s="771"/>
      <c r="BS114" s="771"/>
      <c r="BT114" s="771"/>
      <c r="BU114" s="771"/>
      <c r="BV114" s="771">
        <v>518757</v>
      </c>
      <c r="BW114" s="771"/>
      <c r="BX114" s="771"/>
      <c r="BY114" s="771"/>
      <c r="BZ114" s="771"/>
      <c r="CA114" s="771">
        <v>494598</v>
      </c>
      <c r="CB114" s="771"/>
      <c r="CC114" s="771"/>
      <c r="CD114" s="771"/>
      <c r="CE114" s="771"/>
      <c r="CF114" s="848">
        <v>25.6</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405</v>
      </c>
      <c r="DH114" s="784"/>
      <c r="DI114" s="784"/>
      <c r="DJ114" s="784"/>
      <c r="DK114" s="785"/>
      <c r="DL114" s="786" t="s">
        <v>405</v>
      </c>
      <c r="DM114" s="784"/>
      <c r="DN114" s="784"/>
      <c r="DO114" s="784"/>
      <c r="DP114" s="785"/>
      <c r="DQ114" s="786" t="s">
        <v>405</v>
      </c>
      <c r="DR114" s="784"/>
      <c r="DS114" s="784"/>
      <c r="DT114" s="784"/>
      <c r="DU114" s="785"/>
      <c r="DV114" s="754" t="s">
        <v>405</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405</v>
      </c>
      <c r="AB115" s="909"/>
      <c r="AC115" s="909"/>
      <c r="AD115" s="909"/>
      <c r="AE115" s="910"/>
      <c r="AF115" s="911" t="s">
        <v>405</v>
      </c>
      <c r="AG115" s="909"/>
      <c r="AH115" s="909"/>
      <c r="AI115" s="909"/>
      <c r="AJ115" s="910"/>
      <c r="AK115" s="911" t="s">
        <v>405</v>
      </c>
      <c r="AL115" s="909"/>
      <c r="AM115" s="909"/>
      <c r="AN115" s="909"/>
      <c r="AO115" s="910"/>
      <c r="AP115" s="912" t="s">
        <v>405</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405</v>
      </c>
      <c r="BR115" s="771"/>
      <c r="BS115" s="771"/>
      <c r="BT115" s="771"/>
      <c r="BU115" s="771"/>
      <c r="BV115" s="771" t="s">
        <v>405</v>
      </c>
      <c r="BW115" s="771"/>
      <c r="BX115" s="771"/>
      <c r="BY115" s="771"/>
      <c r="BZ115" s="771"/>
      <c r="CA115" s="771">
        <v>9270</v>
      </c>
      <c r="CB115" s="771"/>
      <c r="CC115" s="771"/>
      <c r="CD115" s="771"/>
      <c r="CE115" s="771"/>
      <c r="CF115" s="848">
        <v>0.5</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405</v>
      </c>
      <c r="DH115" s="784"/>
      <c r="DI115" s="784"/>
      <c r="DJ115" s="784"/>
      <c r="DK115" s="785"/>
      <c r="DL115" s="786" t="s">
        <v>405</v>
      </c>
      <c r="DM115" s="784"/>
      <c r="DN115" s="784"/>
      <c r="DO115" s="784"/>
      <c r="DP115" s="785"/>
      <c r="DQ115" s="786" t="s">
        <v>405</v>
      </c>
      <c r="DR115" s="784"/>
      <c r="DS115" s="784"/>
      <c r="DT115" s="784"/>
      <c r="DU115" s="785"/>
      <c r="DV115" s="754" t="s">
        <v>405</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405</v>
      </c>
      <c r="AB116" s="784"/>
      <c r="AC116" s="784"/>
      <c r="AD116" s="784"/>
      <c r="AE116" s="785"/>
      <c r="AF116" s="786" t="s">
        <v>405</v>
      </c>
      <c r="AG116" s="784"/>
      <c r="AH116" s="784"/>
      <c r="AI116" s="784"/>
      <c r="AJ116" s="785"/>
      <c r="AK116" s="786" t="s">
        <v>405</v>
      </c>
      <c r="AL116" s="784"/>
      <c r="AM116" s="784"/>
      <c r="AN116" s="784"/>
      <c r="AO116" s="785"/>
      <c r="AP116" s="754" t="s">
        <v>405</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405</v>
      </c>
      <c r="BR116" s="771"/>
      <c r="BS116" s="771"/>
      <c r="BT116" s="771"/>
      <c r="BU116" s="771"/>
      <c r="BV116" s="771" t="s">
        <v>405</v>
      </c>
      <c r="BW116" s="771"/>
      <c r="BX116" s="771"/>
      <c r="BY116" s="771"/>
      <c r="BZ116" s="771"/>
      <c r="CA116" s="771" t="s">
        <v>405</v>
      </c>
      <c r="CB116" s="771"/>
      <c r="CC116" s="771"/>
      <c r="CD116" s="771"/>
      <c r="CE116" s="771"/>
      <c r="CF116" s="848" t="s">
        <v>405</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405</v>
      </c>
      <c r="DH116" s="784"/>
      <c r="DI116" s="784"/>
      <c r="DJ116" s="784"/>
      <c r="DK116" s="785"/>
      <c r="DL116" s="786" t="s">
        <v>405</v>
      </c>
      <c r="DM116" s="784"/>
      <c r="DN116" s="784"/>
      <c r="DO116" s="784"/>
      <c r="DP116" s="785"/>
      <c r="DQ116" s="786" t="s">
        <v>405</v>
      </c>
      <c r="DR116" s="784"/>
      <c r="DS116" s="784"/>
      <c r="DT116" s="784"/>
      <c r="DU116" s="785"/>
      <c r="DV116" s="754" t="s">
        <v>405</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560800</v>
      </c>
      <c r="AB117" s="895"/>
      <c r="AC117" s="895"/>
      <c r="AD117" s="895"/>
      <c r="AE117" s="896"/>
      <c r="AF117" s="898">
        <v>558954</v>
      </c>
      <c r="AG117" s="895"/>
      <c r="AH117" s="895"/>
      <c r="AI117" s="895"/>
      <c r="AJ117" s="896"/>
      <c r="AK117" s="898">
        <v>537833</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283</v>
      </c>
      <c r="AG118" s="888"/>
      <c r="AH118" s="888"/>
      <c r="AI118" s="888"/>
      <c r="AJ118" s="889"/>
      <c r="AK118" s="890" t="s">
        <v>282</v>
      </c>
      <c r="AL118" s="888"/>
      <c r="AM118" s="888"/>
      <c r="AN118" s="888"/>
      <c r="AO118" s="889"/>
      <c r="AP118" s="891" t="s">
        <v>396</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426</v>
      </c>
      <c r="BP118" s="838"/>
      <c r="BQ118" s="857">
        <v>5708661</v>
      </c>
      <c r="BR118" s="858"/>
      <c r="BS118" s="858"/>
      <c r="BT118" s="858"/>
      <c r="BU118" s="858"/>
      <c r="BV118" s="858">
        <v>5794550</v>
      </c>
      <c r="BW118" s="858"/>
      <c r="BX118" s="858"/>
      <c r="BY118" s="858"/>
      <c r="BZ118" s="858"/>
      <c r="CA118" s="858">
        <v>5925542</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2313937</v>
      </c>
      <c r="BR119" s="800"/>
      <c r="BS119" s="800"/>
      <c r="BT119" s="800"/>
      <c r="BU119" s="800"/>
      <c r="BV119" s="800">
        <v>2404109</v>
      </c>
      <c r="BW119" s="800"/>
      <c r="BX119" s="800"/>
      <c r="BY119" s="800"/>
      <c r="BZ119" s="800"/>
      <c r="CA119" s="800">
        <v>2246578</v>
      </c>
      <c r="CB119" s="800"/>
      <c r="CC119" s="800"/>
      <c r="CD119" s="800"/>
      <c r="CE119" s="800"/>
      <c r="CF119" s="861">
        <v>116.1</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909208</v>
      </c>
      <c r="BR120" s="771"/>
      <c r="BS120" s="771"/>
      <c r="BT120" s="771"/>
      <c r="BU120" s="771"/>
      <c r="BV120" s="771">
        <v>775093</v>
      </c>
      <c r="BW120" s="771"/>
      <c r="BX120" s="771"/>
      <c r="BY120" s="771"/>
      <c r="BZ120" s="771"/>
      <c r="CA120" s="771">
        <v>643464</v>
      </c>
      <c r="CB120" s="771"/>
      <c r="CC120" s="771"/>
      <c r="CD120" s="771"/>
      <c r="CE120" s="771"/>
      <c r="CF120" s="848">
        <v>33.200000000000003</v>
      </c>
      <c r="CG120" s="849"/>
      <c r="CH120" s="849"/>
      <c r="CI120" s="849"/>
      <c r="CJ120" s="849"/>
      <c r="CK120" s="850" t="s">
        <v>432</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352603</v>
      </c>
      <c r="DH120" s="800"/>
      <c r="DI120" s="800"/>
      <c r="DJ120" s="800"/>
      <c r="DK120" s="800"/>
      <c r="DL120" s="800">
        <v>346699</v>
      </c>
      <c r="DM120" s="800"/>
      <c r="DN120" s="800"/>
      <c r="DO120" s="800"/>
      <c r="DP120" s="800"/>
      <c r="DQ120" s="800">
        <v>317190</v>
      </c>
      <c r="DR120" s="800"/>
      <c r="DS120" s="800"/>
      <c r="DT120" s="800"/>
      <c r="DU120" s="800"/>
      <c r="DV120" s="801">
        <v>16.399999999999999</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2853182</v>
      </c>
      <c r="BR121" s="858"/>
      <c r="BS121" s="858"/>
      <c r="BT121" s="858"/>
      <c r="BU121" s="858"/>
      <c r="BV121" s="858">
        <v>2967515</v>
      </c>
      <c r="BW121" s="858"/>
      <c r="BX121" s="858"/>
      <c r="BY121" s="858"/>
      <c r="BZ121" s="858"/>
      <c r="CA121" s="858">
        <v>3157195</v>
      </c>
      <c r="CB121" s="858"/>
      <c r="CC121" s="858"/>
      <c r="CD121" s="858"/>
      <c r="CE121" s="858"/>
      <c r="CF121" s="859">
        <v>163.1</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t="s">
        <v>108</v>
      </c>
      <c r="DH121" s="771"/>
      <c r="DI121" s="771"/>
      <c r="DJ121" s="771"/>
      <c r="DK121" s="771"/>
      <c r="DL121" s="771" t="s">
        <v>108</v>
      </c>
      <c r="DM121" s="771"/>
      <c r="DN121" s="771"/>
      <c r="DO121" s="771"/>
      <c r="DP121" s="771"/>
      <c r="DQ121" s="771" t="s">
        <v>108</v>
      </c>
      <c r="DR121" s="771"/>
      <c r="DS121" s="771"/>
      <c r="DT121" s="771"/>
      <c r="DU121" s="771"/>
      <c r="DV121" s="823" t="s">
        <v>108</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435</v>
      </c>
      <c r="BP122" s="838"/>
      <c r="BQ122" s="839">
        <v>6076327</v>
      </c>
      <c r="BR122" s="840"/>
      <c r="BS122" s="840"/>
      <c r="BT122" s="840"/>
      <c r="BU122" s="840"/>
      <c r="BV122" s="840">
        <v>6146717</v>
      </c>
      <c r="BW122" s="840"/>
      <c r="BX122" s="840"/>
      <c r="BY122" s="840"/>
      <c r="BZ122" s="840"/>
      <c r="CA122" s="840">
        <v>6047237</v>
      </c>
      <c r="CB122" s="840"/>
      <c r="CC122" s="840"/>
      <c r="CD122" s="840"/>
      <c r="CE122" s="840"/>
      <c r="CF122" s="743"/>
      <c r="CG122" s="744"/>
      <c r="CH122" s="744"/>
      <c r="CI122" s="744"/>
      <c r="CJ122" s="841"/>
      <c r="CK122" s="851"/>
      <c r="CL122" s="812"/>
      <c r="CM122" s="812"/>
      <c r="CN122" s="812"/>
      <c r="CO122" s="813"/>
      <c r="CP122" s="828" t="s">
        <v>436</v>
      </c>
      <c r="CQ122" s="829"/>
      <c r="CR122" s="829"/>
      <c r="CS122" s="829"/>
      <c r="CT122" s="829"/>
      <c r="CU122" s="829"/>
      <c r="CV122" s="829"/>
      <c r="CW122" s="829"/>
      <c r="CX122" s="829"/>
      <c r="CY122" s="829"/>
      <c r="CZ122" s="829"/>
      <c r="DA122" s="829"/>
      <c r="DB122" s="829"/>
      <c r="DC122" s="829"/>
      <c r="DD122" s="829"/>
      <c r="DE122" s="829"/>
      <c r="DF122" s="830"/>
      <c r="DG122" s="770" t="s">
        <v>437</v>
      </c>
      <c r="DH122" s="771"/>
      <c r="DI122" s="771"/>
      <c r="DJ122" s="771"/>
      <c r="DK122" s="771"/>
      <c r="DL122" s="771" t="s">
        <v>437</v>
      </c>
      <c r="DM122" s="771"/>
      <c r="DN122" s="771"/>
      <c r="DO122" s="771"/>
      <c r="DP122" s="771"/>
      <c r="DQ122" s="771" t="s">
        <v>437</v>
      </c>
      <c r="DR122" s="771"/>
      <c r="DS122" s="771"/>
      <c r="DT122" s="771"/>
      <c r="DU122" s="771"/>
      <c r="DV122" s="823" t="s">
        <v>437</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437</v>
      </c>
      <c r="AB123" s="784"/>
      <c r="AC123" s="784"/>
      <c r="AD123" s="784"/>
      <c r="AE123" s="785"/>
      <c r="AF123" s="786" t="s">
        <v>437</v>
      </c>
      <c r="AG123" s="784"/>
      <c r="AH123" s="784"/>
      <c r="AI123" s="784"/>
      <c r="AJ123" s="785"/>
      <c r="AK123" s="786" t="s">
        <v>437</v>
      </c>
      <c r="AL123" s="784"/>
      <c r="AM123" s="784"/>
      <c r="AN123" s="784"/>
      <c r="AO123" s="785"/>
      <c r="AP123" s="754" t="s">
        <v>437</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437</v>
      </c>
      <c r="BR123" s="832"/>
      <c r="BS123" s="832"/>
      <c r="BT123" s="832"/>
      <c r="BU123" s="832"/>
      <c r="BV123" s="832" t="s">
        <v>437</v>
      </c>
      <c r="BW123" s="832"/>
      <c r="BX123" s="832"/>
      <c r="BY123" s="832"/>
      <c r="BZ123" s="832"/>
      <c r="CA123" s="832" t="s">
        <v>437</v>
      </c>
      <c r="CB123" s="832"/>
      <c r="CC123" s="832"/>
      <c r="CD123" s="832"/>
      <c r="CE123" s="832"/>
      <c r="CF123" s="730"/>
      <c r="CG123" s="731"/>
      <c r="CH123" s="731"/>
      <c r="CI123" s="731"/>
      <c r="CJ123" s="833"/>
      <c r="CK123" s="851"/>
      <c r="CL123" s="812"/>
      <c r="CM123" s="812"/>
      <c r="CN123" s="812"/>
      <c r="CO123" s="813"/>
      <c r="CP123" s="828" t="s">
        <v>439</v>
      </c>
      <c r="CQ123" s="829"/>
      <c r="CR123" s="829"/>
      <c r="CS123" s="829"/>
      <c r="CT123" s="829"/>
      <c r="CU123" s="829"/>
      <c r="CV123" s="829"/>
      <c r="CW123" s="829"/>
      <c r="CX123" s="829"/>
      <c r="CY123" s="829"/>
      <c r="CZ123" s="829"/>
      <c r="DA123" s="829"/>
      <c r="DB123" s="829"/>
      <c r="DC123" s="829"/>
      <c r="DD123" s="829"/>
      <c r="DE123" s="829"/>
      <c r="DF123" s="830"/>
      <c r="DG123" s="783" t="s">
        <v>437</v>
      </c>
      <c r="DH123" s="784"/>
      <c r="DI123" s="784"/>
      <c r="DJ123" s="784"/>
      <c r="DK123" s="785"/>
      <c r="DL123" s="786" t="s">
        <v>437</v>
      </c>
      <c r="DM123" s="784"/>
      <c r="DN123" s="784"/>
      <c r="DO123" s="784"/>
      <c r="DP123" s="785"/>
      <c r="DQ123" s="786" t="s">
        <v>437</v>
      </c>
      <c r="DR123" s="784"/>
      <c r="DS123" s="784"/>
      <c r="DT123" s="784"/>
      <c r="DU123" s="785"/>
      <c r="DV123" s="754" t="s">
        <v>437</v>
      </c>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437</v>
      </c>
      <c r="AB124" s="784"/>
      <c r="AC124" s="784"/>
      <c r="AD124" s="784"/>
      <c r="AE124" s="785"/>
      <c r="AF124" s="786" t="s">
        <v>437</v>
      </c>
      <c r="AG124" s="784"/>
      <c r="AH124" s="784"/>
      <c r="AI124" s="784"/>
      <c r="AJ124" s="785"/>
      <c r="AK124" s="786" t="s">
        <v>437</v>
      </c>
      <c r="AL124" s="784"/>
      <c r="AM124" s="784"/>
      <c r="AN124" s="784"/>
      <c r="AO124" s="785"/>
      <c r="AP124" s="754" t="s">
        <v>437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437</v>
      </c>
      <c r="DH124" s="717"/>
      <c r="DI124" s="717"/>
      <c r="DJ124" s="717"/>
      <c r="DK124" s="718"/>
      <c r="DL124" s="719" t="s">
        <v>437</v>
      </c>
      <c r="DM124" s="717"/>
      <c r="DN124" s="717"/>
      <c r="DO124" s="717"/>
      <c r="DP124" s="718"/>
      <c r="DQ124" s="719" t="s">
        <v>437</v>
      </c>
      <c r="DR124" s="717"/>
      <c r="DS124" s="717"/>
      <c r="DT124" s="717"/>
      <c r="DU124" s="718"/>
      <c r="DV124" s="807" t="s">
        <v>437</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437</v>
      </c>
      <c r="AB125" s="784"/>
      <c r="AC125" s="784"/>
      <c r="AD125" s="784"/>
      <c r="AE125" s="785"/>
      <c r="AF125" s="786" t="s">
        <v>437</v>
      </c>
      <c r="AG125" s="784"/>
      <c r="AH125" s="784"/>
      <c r="AI125" s="784"/>
      <c r="AJ125" s="785"/>
      <c r="AK125" s="786" t="s">
        <v>437</v>
      </c>
      <c r="AL125" s="784"/>
      <c r="AM125" s="784"/>
      <c r="AN125" s="784"/>
      <c r="AO125" s="785"/>
      <c r="AP125" s="754" t="s">
        <v>437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437</v>
      </c>
      <c r="DH125" s="800"/>
      <c r="DI125" s="800"/>
      <c r="DJ125" s="800"/>
      <c r="DK125" s="800"/>
      <c r="DL125" s="800" t="s">
        <v>437</v>
      </c>
      <c r="DM125" s="800"/>
      <c r="DN125" s="800"/>
      <c r="DO125" s="800"/>
      <c r="DP125" s="800"/>
      <c r="DQ125" s="800" t="s">
        <v>437</v>
      </c>
      <c r="DR125" s="800"/>
      <c r="DS125" s="800"/>
      <c r="DT125" s="800"/>
      <c r="DU125" s="800"/>
      <c r="DV125" s="801" t="s">
        <v>437</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437</v>
      </c>
      <c r="AB126" s="784"/>
      <c r="AC126" s="784"/>
      <c r="AD126" s="784"/>
      <c r="AE126" s="785"/>
      <c r="AF126" s="786" t="s">
        <v>437</v>
      </c>
      <c r="AG126" s="784"/>
      <c r="AH126" s="784"/>
      <c r="AI126" s="784"/>
      <c r="AJ126" s="785"/>
      <c r="AK126" s="786" t="s">
        <v>437</v>
      </c>
      <c r="AL126" s="784"/>
      <c r="AM126" s="784"/>
      <c r="AN126" s="784"/>
      <c r="AO126" s="785"/>
      <c r="AP126" s="754" t="s">
        <v>437</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437</v>
      </c>
      <c r="DH126" s="771"/>
      <c r="DI126" s="771"/>
      <c r="DJ126" s="771"/>
      <c r="DK126" s="771"/>
      <c r="DL126" s="771" t="s">
        <v>437</v>
      </c>
      <c r="DM126" s="771"/>
      <c r="DN126" s="771"/>
      <c r="DO126" s="771"/>
      <c r="DP126" s="771"/>
      <c r="DQ126" s="771">
        <v>9270</v>
      </c>
      <c r="DR126" s="771"/>
      <c r="DS126" s="771"/>
      <c r="DT126" s="771"/>
      <c r="DU126" s="771"/>
      <c r="DV126" s="823">
        <v>0.5</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437</v>
      </c>
      <c r="AB127" s="784"/>
      <c r="AC127" s="784"/>
      <c r="AD127" s="784"/>
      <c r="AE127" s="785"/>
      <c r="AF127" s="786" t="s">
        <v>437</v>
      </c>
      <c r="AG127" s="784"/>
      <c r="AH127" s="784"/>
      <c r="AI127" s="784"/>
      <c r="AJ127" s="785"/>
      <c r="AK127" s="786" t="s">
        <v>437</v>
      </c>
      <c r="AL127" s="784"/>
      <c r="AM127" s="784"/>
      <c r="AN127" s="784"/>
      <c r="AO127" s="785"/>
      <c r="AP127" s="754" t="s">
        <v>437</v>
      </c>
      <c r="AQ127" s="755"/>
      <c r="AR127" s="755"/>
      <c r="AS127" s="755"/>
      <c r="AT127" s="756"/>
      <c r="AU127" s="233"/>
      <c r="AV127" s="233"/>
      <c r="AW127" s="233"/>
      <c r="AX127" s="757" t="s">
        <v>449</v>
      </c>
      <c r="AY127" s="758"/>
      <c r="AZ127" s="758"/>
      <c r="BA127" s="758"/>
      <c r="BB127" s="758"/>
      <c r="BC127" s="758"/>
      <c r="BD127" s="758"/>
      <c r="BE127" s="759"/>
      <c r="BF127" s="760" t="s">
        <v>437</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451</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115747</v>
      </c>
      <c r="AB128" s="724"/>
      <c r="AC128" s="724"/>
      <c r="AD128" s="724"/>
      <c r="AE128" s="725"/>
      <c r="AF128" s="726">
        <v>113494</v>
      </c>
      <c r="AG128" s="724"/>
      <c r="AH128" s="724"/>
      <c r="AI128" s="724"/>
      <c r="AJ128" s="725"/>
      <c r="AK128" s="726">
        <v>112954</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2229102</v>
      </c>
      <c r="AB129" s="784"/>
      <c r="AC129" s="784"/>
      <c r="AD129" s="784"/>
      <c r="AE129" s="785"/>
      <c r="AF129" s="786">
        <v>2162031</v>
      </c>
      <c r="AG129" s="784"/>
      <c r="AH129" s="784"/>
      <c r="AI129" s="784"/>
      <c r="AJ129" s="785"/>
      <c r="AK129" s="786">
        <v>2201679</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267747</v>
      </c>
      <c r="AB130" s="784"/>
      <c r="AC130" s="784"/>
      <c r="AD130" s="784"/>
      <c r="AE130" s="785"/>
      <c r="AF130" s="786">
        <v>279879</v>
      </c>
      <c r="AG130" s="784"/>
      <c r="AH130" s="784"/>
      <c r="AI130" s="784"/>
      <c r="AJ130" s="785"/>
      <c r="AK130" s="786">
        <v>266008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1961355</v>
      </c>
      <c r="AB131" s="717"/>
      <c r="AC131" s="717"/>
      <c r="AD131" s="717"/>
      <c r="AE131" s="718"/>
      <c r="AF131" s="719">
        <v>1882152</v>
      </c>
      <c r="AG131" s="717"/>
      <c r="AH131" s="717"/>
      <c r="AI131" s="717"/>
      <c r="AJ131" s="718"/>
      <c r="AK131" s="719">
        <v>1935671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9.0399749150000002</v>
      </c>
      <c r="AB132" s="740"/>
      <c r="AC132" s="740"/>
      <c r="AD132" s="740"/>
      <c r="AE132" s="741"/>
      <c r="AF132" s="742">
        <v>8.7974297509999992</v>
      </c>
      <c r="AG132" s="740"/>
      <c r="AH132" s="740"/>
      <c r="AI132" s="740"/>
      <c r="AJ132" s="741"/>
      <c r="AK132" s="742">
        <v>8.2075414680000005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10.9</v>
      </c>
      <c r="AB133" s="749"/>
      <c r="AC133" s="749"/>
      <c r="AD133" s="749"/>
      <c r="AE133" s="750"/>
      <c r="AF133" s="748">
        <v>9.8000000000000007</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election activeCell="C5" sqref="C5"/>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election activeCell="A5" sqref="A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657371</v>
      </c>
      <c r="L9" s="264">
        <v>104577</v>
      </c>
      <c r="M9" s="265">
        <v>105093</v>
      </c>
      <c r="N9" s="266">
        <v>-0.5</v>
      </c>
    </row>
    <row r="10" spans="1:16" x14ac:dyDescent="0.15">
      <c r="A10" s="248"/>
      <c r="B10" s="244"/>
      <c r="C10" s="244"/>
      <c r="D10" s="244"/>
      <c r="E10" s="244"/>
      <c r="F10" s="244"/>
      <c r="G10" s="1133" t="s">
        <v>473</v>
      </c>
      <c r="H10" s="1134"/>
      <c r="I10" s="1134"/>
      <c r="J10" s="1135"/>
      <c r="K10" s="267">
        <v>30687</v>
      </c>
      <c r="L10" s="268">
        <v>4882</v>
      </c>
      <c r="M10" s="269">
        <v>11546</v>
      </c>
      <c r="N10" s="270">
        <v>-57.7</v>
      </c>
    </row>
    <row r="11" spans="1:16" ht="13.5" customHeight="1" x14ac:dyDescent="0.15">
      <c r="A11" s="248"/>
      <c r="B11" s="244"/>
      <c r="C11" s="244"/>
      <c r="D11" s="244"/>
      <c r="E11" s="244"/>
      <c r="F11" s="244"/>
      <c r="G11" s="1133" t="s">
        <v>474</v>
      </c>
      <c r="H11" s="1134"/>
      <c r="I11" s="1134"/>
      <c r="J11" s="1135"/>
      <c r="K11" s="267">
        <v>55931</v>
      </c>
      <c r="L11" s="268">
        <v>8898</v>
      </c>
      <c r="M11" s="269">
        <v>13382</v>
      </c>
      <c r="N11" s="270">
        <v>-33.5</v>
      </c>
    </row>
    <row r="12" spans="1:16" ht="13.5" customHeight="1" x14ac:dyDescent="0.15">
      <c r="A12" s="248"/>
      <c r="B12" s="244"/>
      <c r="C12" s="244"/>
      <c r="D12" s="244"/>
      <c r="E12" s="244"/>
      <c r="F12" s="244"/>
      <c r="G12" s="1133" t="s">
        <v>475</v>
      </c>
      <c r="H12" s="1134"/>
      <c r="I12" s="1134"/>
      <c r="J12" s="1135"/>
      <c r="K12" s="267" t="s">
        <v>476</v>
      </c>
      <c r="L12" s="268" t="s">
        <v>476</v>
      </c>
      <c r="M12" s="269">
        <v>1458</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18158</v>
      </c>
      <c r="L14" s="268">
        <v>2889</v>
      </c>
      <c r="M14" s="269">
        <v>5712</v>
      </c>
      <c r="N14" s="270">
        <v>-49.4</v>
      </c>
    </row>
    <row r="15" spans="1:16" ht="13.5" customHeight="1" x14ac:dyDescent="0.15">
      <c r="A15" s="248"/>
      <c r="B15" s="244"/>
      <c r="C15" s="244"/>
      <c r="D15" s="244"/>
      <c r="E15" s="244"/>
      <c r="F15" s="244"/>
      <c r="G15" s="1133" t="s">
        <v>479</v>
      </c>
      <c r="H15" s="1134"/>
      <c r="I15" s="1134"/>
      <c r="J15" s="1135"/>
      <c r="K15" s="267">
        <v>35779</v>
      </c>
      <c r="L15" s="268">
        <v>5692</v>
      </c>
      <c r="M15" s="269">
        <v>2855</v>
      </c>
      <c r="N15" s="270">
        <v>99.4</v>
      </c>
    </row>
    <row r="16" spans="1:16" x14ac:dyDescent="0.15">
      <c r="A16" s="248"/>
      <c r="B16" s="244"/>
      <c r="C16" s="244"/>
      <c r="D16" s="244"/>
      <c r="E16" s="244"/>
      <c r="F16" s="244"/>
      <c r="G16" s="1136" t="s">
        <v>480</v>
      </c>
      <c r="H16" s="1137"/>
      <c r="I16" s="1137"/>
      <c r="J16" s="1138"/>
      <c r="K16" s="268">
        <v>-58610</v>
      </c>
      <c r="L16" s="268">
        <v>-9324</v>
      </c>
      <c r="M16" s="269">
        <v>-10245</v>
      </c>
      <c r="N16" s="270">
        <v>-9</v>
      </c>
    </row>
    <row r="17" spans="1:16" x14ac:dyDescent="0.15">
      <c r="A17" s="248"/>
      <c r="B17" s="244"/>
      <c r="C17" s="244"/>
      <c r="D17" s="244"/>
      <c r="E17" s="244"/>
      <c r="F17" s="244"/>
      <c r="G17" s="1136" t="s">
        <v>166</v>
      </c>
      <c r="H17" s="1137"/>
      <c r="I17" s="1137"/>
      <c r="J17" s="1138"/>
      <c r="K17" s="268">
        <v>739316</v>
      </c>
      <c r="L17" s="268">
        <v>117613</v>
      </c>
      <c r="M17" s="269">
        <v>129801</v>
      </c>
      <c r="N17" s="270">
        <v>-9.4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12.25</v>
      </c>
      <c r="L21" s="281">
        <v>12.01</v>
      </c>
      <c r="M21" s="282">
        <v>0.24</v>
      </c>
      <c r="N21" s="249"/>
      <c r="O21" s="283"/>
      <c r="P21" s="279"/>
    </row>
    <row r="22" spans="1:16" s="284" customFormat="1" x14ac:dyDescent="0.15">
      <c r="A22" s="279"/>
      <c r="B22" s="249"/>
      <c r="C22" s="249"/>
      <c r="D22" s="249"/>
      <c r="E22" s="249"/>
      <c r="F22" s="249"/>
      <c r="G22" s="1130" t="s">
        <v>486</v>
      </c>
      <c r="H22" s="1131"/>
      <c r="I22" s="1131"/>
      <c r="J22" s="1132"/>
      <c r="K22" s="285">
        <v>92.4</v>
      </c>
      <c r="L22" s="286">
        <v>95.9</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490</v>
      </c>
      <c r="H32" s="1122"/>
      <c r="I32" s="1122"/>
      <c r="J32" s="1123"/>
      <c r="K32" s="294">
        <v>429843</v>
      </c>
      <c r="L32" s="294">
        <v>68381</v>
      </c>
      <c r="M32" s="295">
        <v>66201</v>
      </c>
      <c r="N32" s="296">
        <v>3.3</v>
      </c>
    </row>
    <row r="33" spans="1:16" ht="13.5" customHeight="1" x14ac:dyDescent="0.15">
      <c r="A33" s="248"/>
      <c r="B33" s="244"/>
      <c r="C33" s="244"/>
      <c r="D33" s="244"/>
      <c r="E33" s="244"/>
      <c r="F33" s="244"/>
      <c r="G33" s="1121" t="s">
        <v>491</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492</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493</v>
      </c>
      <c r="H35" s="1122"/>
      <c r="I35" s="1122"/>
      <c r="J35" s="1123"/>
      <c r="K35" s="294">
        <v>53436</v>
      </c>
      <c r="L35" s="294">
        <v>8501</v>
      </c>
      <c r="M35" s="295">
        <v>21827</v>
      </c>
      <c r="N35" s="296">
        <v>-61.1</v>
      </c>
    </row>
    <row r="36" spans="1:16" ht="27" customHeight="1" x14ac:dyDescent="0.15">
      <c r="A36" s="248"/>
      <c r="B36" s="244"/>
      <c r="C36" s="244"/>
      <c r="D36" s="244"/>
      <c r="E36" s="244"/>
      <c r="F36" s="244"/>
      <c r="G36" s="1121" t="s">
        <v>494</v>
      </c>
      <c r="H36" s="1122"/>
      <c r="I36" s="1122"/>
      <c r="J36" s="1123"/>
      <c r="K36" s="294">
        <v>54554</v>
      </c>
      <c r="L36" s="294">
        <v>8679</v>
      </c>
      <c r="M36" s="295">
        <v>5334</v>
      </c>
      <c r="N36" s="296">
        <v>62.7</v>
      </c>
    </row>
    <row r="37" spans="1:16" ht="13.5" customHeight="1" x14ac:dyDescent="0.15">
      <c r="A37" s="248"/>
      <c r="B37" s="244"/>
      <c r="C37" s="244"/>
      <c r="D37" s="244"/>
      <c r="E37" s="244"/>
      <c r="F37" s="244"/>
      <c r="G37" s="1121" t="s">
        <v>495</v>
      </c>
      <c r="H37" s="1122"/>
      <c r="I37" s="1122"/>
      <c r="J37" s="1123"/>
      <c r="K37" s="294" t="s">
        <v>476</v>
      </c>
      <c r="L37" s="294" t="s">
        <v>476</v>
      </c>
      <c r="M37" s="295">
        <v>1051</v>
      </c>
      <c r="N37" s="296" t="s">
        <v>476</v>
      </c>
    </row>
    <row r="38" spans="1:16" ht="27" customHeight="1" x14ac:dyDescent="0.15">
      <c r="A38" s="248"/>
      <c r="B38" s="244"/>
      <c r="C38" s="244"/>
      <c r="D38" s="244"/>
      <c r="E38" s="244"/>
      <c r="F38" s="244"/>
      <c r="G38" s="1124" t="s">
        <v>496</v>
      </c>
      <c r="H38" s="1125"/>
      <c r="I38" s="1125"/>
      <c r="J38" s="1126"/>
      <c r="K38" s="297" t="s">
        <v>476</v>
      </c>
      <c r="L38" s="297" t="s">
        <v>476</v>
      </c>
      <c r="M38" s="298">
        <v>4</v>
      </c>
      <c r="N38" s="299" t="s">
        <v>476</v>
      </c>
      <c r="O38" s="293"/>
    </row>
    <row r="39" spans="1:16" x14ac:dyDescent="0.15">
      <c r="A39" s="248"/>
      <c r="B39" s="244"/>
      <c r="C39" s="244"/>
      <c r="D39" s="244"/>
      <c r="E39" s="244"/>
      <c r="F39" s="244"/>
      <c r="G39" s="1124" t="s">
        <v>497</v>
      </c>
      <c r="H39" s="1125"/>
      <c r="I39" s="1125"/>
      <c r="J39" s="1126"/>
      <c r="K39" s="300">
        <v>-112954</v>
      </c>
      <c r="L39" s="300">
        <v>-17969</v>
      </c>
      <c r="M39" s="301">
        <v>-2306</v>
      </c>
      <c r="N39" s="302">
        <v>679.2</v>
      </c>
      <c r="O39" s="293"/>
    </row>
    <row r="40" spans="1:16" ht="27" customHeight="1" x14ac:dyDescent="0.15">
      <c r="A40" s="248"/>
      <c r="B40" s="244"/>
      <c r="C40" s="244"/>
      <c r="D40" s="244"/>
      <c r="E40" s="244"/>
      <c r="F40" s="244"/>
      <c r="G40" s="1121" t="s">
        <v>498</v>
      </c>
      <c r="H40" s="1122"/>
      <c r="I40" s="1122"/>
      <c r="J40" s="1123"/>
      <c r="K40" s="300">
        <v>-266008</v>
      </c>
      <c r="L40" s="300">
        <v>-42318</v>
      </c>
      <c r="M40" s="301">
        <v>-67056</v>
      </c>
      <c r="N40" s="302">
        <v>-36.9</v>
      </c>
      <c r="O40" s="293"/>
    </row>
    <row r="41" spans="1:16" x14ac:dyDescent="0.15">
      <c r="A41" s="248"/>
      <c r="B41" s="244"/>
      <c r="C41" s="244"/>
      <c r="D41" s="244"/>
      <c r="E41" s="244"/>
      <c r="F41" s="244"/>
      <c r="G41" s="1127" t="s">
        <v>277</v>
      </c>
      <c r="H41" s="1128"/>
      <c r="I41" s="1128"/>
      <c r="J41" s="1129"/>
      <c r="K41" s="294">
        <v>158871</v>
      </c>
      <c r="L41" s="300">
        <v>25274</v>
      </c>
      <c r="M41" s="301">
        <v>25054</v>
      </c>
      <c r="N41" s="302">
        <v>0.9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456795</v>
      </c>
      <c r="J51" s="320">
        <v>73999</v>
      </c>
      <c r="K51" s="321">
        <v>29.4</v>
      </c>
      <c r="L51" s="322">
        <v>92021</v>
      </c>
      <c r="M51" s="323">
        <v>-24.5</v>
      </c>
      <c r="N51" s="324">
        <v>53.9</v>
      </c>
    </row>
    <row r="52" spans="1:14" x14ac:dyDescent="0.15">
      <c r="A52" s="248"/>
      <c r="B52" s="244"/>
      <c r="C52" s="244"/>
      <c r="D52" s="244"/>
      <c r="E52" s="244"/>
      <c r="F52" s="244"/>
      <c r="G52" s="325"/>
      <c r="H52" s="326" t="s">
        <v>509</v>
      </c>
      <c r="I52" s="327">
        <v>211887</v>
      </c>
      <c r="J52" s="328">
        <v>34325</v>
      </c>
      <c r="K52" s="329">
        <v>-14</v>
      </c>
      <c r="L52" s="330">
        <v>52579</v>
      </c>
      <c r="M52" s="331">
        <v>-23.2</v>
      </c>
      <c r="N52" s="332">
        <v>9.1999999999999993</v>
      </c>
    </row>
    <row r="53" spans="1:14" x14ac:dyDescent="0.15">
      <c r="A53" s="248"/>
      <c r="B53" s="244"/>
      <c r="C53" s="244"/>
      <c r="D53" s="244"/>
      <c r="E53" s="244"/>
      <c r="F53" s="244"/>
      <c r="G53" s="310" t="s">
        <v>510</v>
      </c>
      <c r="H53" s="311"/>
      <c r="I53" s="319">
        <v>395820</v>
      </c>
      <c r="J53" s="320">
        <v>63575</v>
      </c>
      <c r="K53" s="321">
        <v>-14.1</v>
      </c>
      <c r="L53" s="322">
        <v>94828</v>
      </c>
      <c r="M53" s="323">
        <v>3.1</v>
      </c>
      <c r="N53" s="324">
        <v>-17.2</v>
      </c>
    </row>
    <row r="54" spans="1:14" x14ac:dyDescent="0.15">
      <c r="A54" s="248"/>
      <c r="B54" s="244"/>
      <c r="C54" s="244"/>
      <c r="D54" s="244"/>
      <c r="E54" s="244"/>
      <c r="F54" s="244"/>
      <c r="G54" s="325"/>
      <c r="H54" s="326" t="s">
        <v>509</v>
      </c>
      <c r="I54" s="327">
        <v>211164</v>
      </c>
      <c r="J54" s="328">
        <v>33916</v>
      </c>
      <c r="K54" s="329">
        <v>-1.2</v>
      </c>
      <c r="L54" s="330">
        <v>55133</v>
      </c>
      <c r="M54" s="331">
        <v>4.9000000000000004</v>
      </c>
      <c r="N54" s="332">
        <v>-6.1</v>
      </c>
    </row>
    <row r="55" spans="1:14" x14ac:dyDescent="0.15">
      <c r="A55" s="248"/>
      <c r="B55" s="244"/>
      <c r="C55" s="244"/>
      <c r="D55" s="244"/>
      <c r="E55" s="244"/>
      <c r="F55" s="244"/>
      <c r="G55" s="310" t="s">
        <v>511</v>
      </c>
      <c r="H55" s="311"/>
      <c r="I55" s="319">
        <v>638753</v>
      </c>
      <c r="J55" s="320">
        <v>101422</v>
      </c>
      <c r="K55" s="321">
        <v>59.5</v>
      </c>
      <c r="L55" s="322">
        <v>119674</v>
      </c>
      <c r="M55" s="323">
        <v>26.2</v>
      </c>
      <c r="N55" s="324">
        <v>33.299999999999997</v>
      </c>
    </row>
    <row r="56" spans="1:14" x14ac:dyDescent="0.15">
      <c r="A56" s="248"/>
      <c r="B56" s="244"/>
      <c r="C56" s="244"/>
      <c r="D56" s="244"/>
      <c r="E56" s="244"/>
      <c r="F56" s="244"/>
      <c r="G56" s="325"/>
      <c r="H56" s="326" t="s">
        <v>509</v>
      </c>
      <c r="I56" s="327">
        <v>154666</v>
      </c>
      <c r="J56" s="328">
        <v>24558</v>
      </c>
      <c r="K56" s="329">
        <v>-27.6</v>
      </c>
      <c r="L56" s="330">
        <v>57803</v>
      </c>
      <c r="M56" s="331">
        <v>4.8</v>
      </c>
      <c r="N56" s="332">
        <v>-32.4</v>
      </c>
    </row>
    <row r="57" spans="1:14" x14ac:dyDescent="0.15">
      <c r="A57" s="248"/>
      <c r="B57" s="244"/>
      <c r="C57" s="244"/>
      <c r="D57" s="244"/>
      <c r="E57" s="244"/>
      <c r="F57" s="244"/>
      <c r="G57" s="310" t="s">
        <v>512</v>
      </c>
      <c r="H57" s="311"/>
      <c r="I57" s="319">
        <v>731884</v>
      </c>
      <c r="J57" s="320">
        <v>116264</v>
      </c>
      <c r="K57" s="321">
        <v>14.6</v>
      </c>
      <c r="L57" s="322">
        <v>119685</v>
      </c>
      <c r="M57" s="323">
        <v>0</v>
      </c>
      <c r="N57" s="324">
        <v>14.6</v>
      </c>
    </row>
    <row r="58" spans="1:14" x14ac:dyDescent="0.15">
      <c r="A58" s="248"/>
      <c r="B58" s="244"/>
      <c r="C58" s="244"/>
      <c r="D58" s="244"/>
      <c r="E58" s="244"/>
      <c r="F58" s="244"/>
      <c r="G58" s="325"/>
      <c r="H58" s="326" t="s">
        <v>509</v>
      </c>
      <c r="I58" s="327">
        <v>224205</v>
      </c>
      <c r="J58" s="328">
        <v>35616</v>
      </c>
      <c r="K58" s="329">
        <v>45</v>
      </c>
      <c r="L58" s="330">
        <v>68464</v>
      </c>
      <c r="M58" s="331">
        <v>18.399999999999999</v>
      </c>
      <c r="N58" s="332">
        <v>26.6</v>
      </c>
    </row>
    <row r="59" spans="1:14" x14ac:dyDescent="0.15">
      <c r="A59" s="248"/>
      <c r="B59" s="244"/>
      <c r="C59" s="244"/>
      <c r="D59" s="244"/>
      <c r="E59" s="244"/>
      <c r="F59" s="244"/>
      <c r="G59" s="310" t="s">
        <v>513</v>
      </c>
      <c r="H59" s="311"/>
      <c r="I59" s="319">
        <v>1100383</v>
      </c>
      <c r="J59" s="320">
        <v>175053</v>
      </c>
      <c r="K59" s="321">
        <v>50.6</v>
      </c>
      <c r="L59" s="322">
        <v>128611</v>
      </c>
      <c r="M59" s="323">
        <v>7.5</v>
      </c>
      <c r="N59" s="324">
        <v>43.1</v>
      </c>
    </row>
    <row r="60" spans="1:14" x14ac:dyDescent="0.15">
      <c r="A60" s="248"/>
      <c r="B60" s="244"/>
      <c r="C60" s="244"/>
      <c r="D60" s="244"/>
      <c r="E60" s="244"/>
      <c r="F60" s="244"/>
      <c r="G60" s="325"/>
      <c r="H60" s="326" t="s">
        <v>509</v>
      </c>
      <c r="I60" s="333">
        <v>279645</v>
      </c>
      <c r="J60" s="328">
        <v>44487</v>
      </c>
      <c r="K60" s="329">
        <v>24.9</v>
      </c>
      <c r="L60" s="330">
        <v>61552</v>
      </c>
      <c r="M60" s="331">
        <v>-10.1</v>
      </c>
      <c r="N60" s="332">
        <v>35</v>
      </c>
    </row>
    <row r="61" spans="1:14" x14ac:dyDescent="0.15">
      <c r="A61" s="248"/>
      <c r="B61" s="244"/>
      <c r="C61" s="244"/>
      <c r="D61" s="244"/>
      <c r="E61" s="244"/>
      <c r="F61" s="244"/>
      <c r="G61" s="310" t="s">
        <v>514</v>
      </c>
      <c r="H61" s="334"/>
      <c r="I61" s="335">
        <v>664727</v>
      </c>
      <c r="J61" s="336">
        <v>106063</v>
      </c>
      <c r="K61" s="337">
        <v>28</v>
      </c>
      <c r="L61" s="338">
        <v>110964</v>
      </c>
      <c r="M61" s="339">
        <v>2.5</v>
      </c>
      <c r="N61" s="324">
        <v>25.5</v>
      </c>
    </row>
    <row r="62" spans="1:14" x14ac:dyDescent="0.15">
      <c r="A62" s="248"/>
      <c r="B62" s="244"/>
      <c r="C62" s="244"/>
      <c r="D62" s="244"/>
      <c r="E62" s="244"/>
      <c r="F62" s="244"/>
      <c r="G62" s="325"/>
      <c r="H62" s="326" t="s">
        <v>509</v>
      </c>
      <c r="I62" s="327">
        <v>216313</v>
      </c>
      <c r="J62" s="328">
        <v>34580</v>
      </c>
      <c r="K62" s="329">
        <v>5.4</v>
      </c>
      <c r="L62" s="330">
        <v>59106</v>
      </c>
      <c r="M62" s="331">
        <v>-1</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election activeCell="B1" sqref="B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69.77</v>
      </c>
      <c r="G47" s="12">
        <v>76.599999999999994</v>
      </c>
      <c r="H47" s="12">
        <v>80.44</v>
      </c>
      <c r="I47" s="12">
        <v>86.74</v>
      </c>
      <c r="J47" s="13">
        <v>77.989999999999995</v>
      </c>
    </row>
    <row r="48" spans="2:10" ht="57.75" customHeight="1" x14ac:dyDescent="0.15">
      <c r="B48" s="14"/>
      <c r="C48" s="1141" t="s">
        <v>4</v>
      </c>
      <c r="D48" s="1141"/>
      <c r="E48" s="1142"/>
      <c r="F48" s="15">
        <v>9.67</v>
      </c>
      <c r="G48" s="16">
        <v>11.56</v>
      </c>
      <c r="H48" s="16">
        <v>11.22</v>
      </c>
      <c r="I48" s="16">
        <v>7.41</v>
      </c>
      <c r="J48" s="17">
        <v>6.47</v>
      </c>
    </row>
    <row r="49" spans="2:10" ht="57.75" customHeight="1" thickBot="1" x14ac:dyDescent="0.2">
      <c r="B49" s="18"/>
      <c r="C49" s="1143" t="s">
        <v>5</v>
      </c>
      <c r="D49" s="1143"/>
      <c r="E49" s="1144"/>
      <c r="F49" s="19">
        <v>8.4</v>
      </c>
      <c r="G49" s="20">
        <v>9.3800000000000008</v>
      </c>
      <c r="H49" s="20">
        <v>10.28</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2017-03-06T02:24:59Z</cp:lastPrinted>
  <dcterms:created xsi:type="dcterms:W3CDTF">2017-02-15T18:29:37Z</dcterms:created>
  <dcterms:modified xsi:type="dcterms:W3CDTF">2017-03-06T02:26:24Z</dcterms:modified>
  <cp:category/>
</cp:coreProperties>
</file>