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kita\Desktop\"/>
    </mc:Choice>
  </mc:AlternateContent>
  <bookViews>
    <workbookView xWindow="0" yWindow="0" windowWidth="20490" windowHeight="75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36" i="9"/>
  <c r="CO35" i="9"/>
  <c r="BW35" i="9"/>
  <c r="AM35" i="9"/>
  <c r="C35" i="9"/>
  <c r="CO34" i="9"/>
  <c r="BW34" i="9"/>
  <c r="C34" i="9"/>
  <c r="U34" i="9" l="1"/>
  <c r="U35" i="9" s="1"/>
  <c r="U36" i="9" s="1"/>
  <c r="U37"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<sst xmlns="http://schemas.openxmlformats.org/spreadsheetml/2006/main" count="1160" uniqueCount="579">
  <si>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</si>
  <si>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</si>
  <si>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</si>
  <si>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</si>
  <si>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</si>
  <si>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</si>
  <si>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</si>
  <si>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</si>
  <si>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</si>
  <si>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</si>
  <si>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</si>
  <si>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</si>
  <si>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</si>
  <si>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</si>
  <si>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</si>
  <si>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</si>
  <si>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</si>
  <si>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</si>
  <si>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</si>
  <si>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</si>
  <si>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</si>
  <si>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</si>
  <si>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</si>
  <si>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</si>
  <si>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</si>
  <si>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</si>
  <si>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</si>
  <si>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</si>
  <si>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</si>
  <si>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</si>
  <si>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</si>
  <si>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</si>
  <si>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</si>
  <si>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</si>
  <si>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</si>
  <si>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</si>
  <si>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</si>
  <si>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</si>
  <si>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</si>
  <si>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</si>
  <si>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</si>
  <si>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</si>
  <si>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</si>
  <si>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</si>
  <si>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</si>
  <si>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</si>
  <si>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</si>
  <si>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</si>
  <si>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</si>
  <si>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</si>
  <si>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</si>
  <si>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</si>
  <si>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</si>
  <si>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</si>
  <si>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</si>
  <si>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</si>
  <si>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</si>
  <si>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</si>
  <si>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</si>
  <si>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</si>
  <si>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</si>
  <si>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</si>
  <si>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</si>
  <si>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</si>
  <si>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</si>
  <si>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</si>
  <si>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</si>
  <si>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</si>
  <si>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</si>
  <si>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</si>
  <si>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</si>
  <si>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</si>
  <si>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</si>
  <si>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</si>
  <si>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</si>
  <si>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</si>
  <si>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</si>
  <si>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</si>
  <si>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</si>
  <si>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</si>
  <si>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</si>
  <si>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</si>
  <si>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川北町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</si>
  <si>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</si>
  <si>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</si>
  <si>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</si>
  <si>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</si>
  <si>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</si>
  <si>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</si>
  <si>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</si>
  <si>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</si>
  <si>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</si>
  <si>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</si>
  <si>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</si>
  <si>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</si>
  <si>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</si>
  <si>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</si>
  <si>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</si>
  <si>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</si>
  <si>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</si>
  <si>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</si>
  <si>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</si>
  <si>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</si>
  <si>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</si>
  <si>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</si>
  <si>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</si>
  <si>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</si>
  <si>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</si>
  <si>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</si>
  <si>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</si>
  <si>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</si>
  <si>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</si>
  <si>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</si>
  <si>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</si>
  <si>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</si>
  <si>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</si>
  <si>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</si>
  <si>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</si>
  <si>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</si>
  <si>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</si>
  <si>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</si>
  <si>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</si>
  <si>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</si>
  <si>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</si>
  <si>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</si>
  <si>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</si>
  <si>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</si>
  <si>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</si>
  <si>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</si>
  <si>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</si>
  <si>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</si>
  <si>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</si>
  <si>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</si>
  <si>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</si>
  <si>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</si>
  <si>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</si>
  <si>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</si>
  <si>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</si>
  <si>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</si>
  <si>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</si>
  <si>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</si>
  <si>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</si>
  <si>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</si>
  <si>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</si>
  <si>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</si>
  <si>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</si>
  <si>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</si>
  <si>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</si>
  <si>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</si>
  <si>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</si>
  <si>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</si>
  <si>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</si>
  <si>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</si>
  <si>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</si>
  <si>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</si>
  <si>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</si>
  <si>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</si>
  <si>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</si>
  <si>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</si>
  <si>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</si>
  <si>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</si>
  <si>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</si>
  <si>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</si>
  <si>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</si>
  <si>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</si>
  <si>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</si>
  <si>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</si>
  <si>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</si>
  <si>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</si>
  <si>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</si>
  <si>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</si>
  <si>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</si>
  <si>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</si>
  <si>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</si>
  <si>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</si>
  <si>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</si>
  <si>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</si>
  <si>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</si>
  <si>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</si>
  <si>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</si>
  <si>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</si>
  <si>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</si>
  <si>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</si>
  <si>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</si>
  <si>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</si>
  <si>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</si>
  <si>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</si>
  <si>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</si>
  <si>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</si>
  <si>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</si>
  <si>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</si>
  <si>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</si>
  <si>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</si>
  <si>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</si>
  <si>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</si>
  <si>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</si>
  <si>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</si>
  <si>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</si>
  <si>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石川県川北町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</si>
  <si>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</si>
  <si>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</si>
  <si>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</si>
  <si>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</si>
  <si>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</si>
  <si>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</si>
  <si>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</si>
  <si>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</si>
  <si>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</si>
  <si>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</si>
  <si>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</si>
  <si>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</si>
  <si>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</si>
  <si>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</si>
  <si>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</si>
  <si>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</si>
  <si>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</si>
  <si>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</si>
  <si>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</si>
  <si>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</si>
  <si>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</si>
  <si>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</si>
  <si>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</si>
  <si>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</si>
  <si>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</si>
  <si>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</si>
  <si>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</si>
  <si>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</si>
  <si>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</si>
  <si>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</si>
  <si>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</si>
  <si>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</si>
  <si>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</si>
  <si>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</si>
  <si>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</si>
  <si>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</si>
  <si>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</si>
  <si>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</si>
  <si>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</si>
  <si>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</si>
  <si>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</si>
  <si>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</si>
  <si>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</si>
  <si>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</si>
  <si>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</si>
  <si>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</si>
  <si>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</si>
  <si>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</si>
  <si>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</si>
  <si>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</si>
  <si>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</si>
  <si>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</si>
  <si>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</si>
  <si>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</si>
  <si>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</si>
  <si>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</si>
  <si>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</si>
  <si>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</si>
  <si>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</si>
  <si>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</si>
  <si>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</si>
  <si>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</si>
  <si>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</si>
  <si>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</si>
  <si>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</si>
  <si>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</si>
  <si>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</si>
  <si>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</si>
  <si>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</si>
  <si>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</si>
  <si>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</si>
  <si>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</si>
  <si>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</si>
  <si>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</si>
  <si>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</si>
  <si>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</si>
  <si>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</si>
  <si>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</si>
  <si>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</si>
  <si>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</si>
  <si>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</si>
  <si>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</si>
  <si>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</si>
  <si>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</si>
  <si>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</si>
  <si>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</si>
  <si>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</si>
  <si>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</si>
  <si>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</si>
  <si>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</si>
  <si>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</si>
  <si>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</si>
  <si>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</si>
  <si>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</si>
  <si>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</si>
  <si>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</si>
  <si>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</si>
  <si>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</si>
  <si>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</si>
  <si>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</si>
  <si>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</si>
  <si>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</si>
  <si>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</si>
  <si>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</si>
  <si>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</si>
  <si>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</si>
  <si>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</si>
  <si>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</si>
  <si>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</si>
  <si>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</si>
  <si>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</si>
  <si>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</si>
  <si>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</si>
  <si>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</si>
  <si>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</si>
  <si>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</si>
  <si>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</si>
  <si>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</si>
  <si>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</si>
  <si>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</si>
  <si>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介護サービス</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</si>
  <si>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</si>
  <si>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</si>
  <si>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</si>
  <si>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</si>
  <si>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</si>
  <si>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</si>
  <si>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</si>
  <si>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</si>
  <si>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</si>
  <si>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</si>
  <si>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</si>
  <si>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</si>
  <si>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</si>
  <si>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</si>
  <si>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</si>
  <si>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</si>
  <si>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</si>
  <si>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</si>
  <si>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</si>
  <si>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</si>
  <si>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</si>
  <si>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</si>
  <si>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</si>
  <si>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</si>
  <si>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</si>
  <si>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</si>
  <si>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</si>
  <si>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石川県川北町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</si>
  <si>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</si>
  <si>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</si>
  <si>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</si>
  <si>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</si>
  <si>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</si>
  <si>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</si>
  <si>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</si>
  <si>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</si>
  <si>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</si>
  <si>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</si>
  <si>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</si>
  <si>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</si>
  <si>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</si>
  <si>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</si>
  <si>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</si>
  <si>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</si>
  <si>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</si>
  <si>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</si>
  <si>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</si>
  <si>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</si>
  <si>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</si>
  <si>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</si>
  <si>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</si>
  <si>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</si>
  <si>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</si>
  <si>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</si>
  <si>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</si>
  <si>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</si>
  <si>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</si>
  <si>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</si>
  <si>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</si>
  <si>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</si>
  <si>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</si>
  <si>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</si>
  <si>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川北町国民健康保険特別会計</t>
    <phoneticPr fontId="5"/>
  </si>
  <si>
    <t>川北町介護保険事業特別会計</t>
    <phoneticPr fontId="5"/>
  </si>
  <si>
    <t>川北町後期高齢者医療特別会計</t>
    <phoneticPr fontId="5"/>
  </si>
  <si>
    <t>川北町介護保険サービス事業特別会計</t>
    <phoneticPr fontId="5"/>
  </si>
  <si>
    <t>川北町工業用水道事業会計</t>
    <phoneticPr fontId="5"/>
  </si>
  <si>
    <t>法適用企業</t>
    <phoneticPr fontId="5"/>
  </si>
  <si>
    <t>川北町簡易水道事業特別会計</t>
    <phoneticPr fontId="5"/>
  </si>
  <si>
    <t>法非適用企業</t>
    <phoneticPr fontId="5"/>
  </si>
  <si>
    <t>川北町農業集落排水事業特別会計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</si>
  <si>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</si>
  <si>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</si>
  <si>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</si>
  <si>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</si>
  <si>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</si>
  <si>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</si>
  <si>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</si>
  <si>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</si>
  <si>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</si>
  <si>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</si>
  <si>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</si>
  <si>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</si>
  <si>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</si>
  <si>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</si>
  <si>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</si>
  <si>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</si>
  <si>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</si>
  <si>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</si>
  <si>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</si>
  <si>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</si>
  <si>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</si>
  <si>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</si>
  <si>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</si>
  <si>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</si>
  <si>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</si>
  <si>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</si>
  <si>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</si>
  <si>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</si>
  <si>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</si>
  <si>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</si>
  <si>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</si>
  <si>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</si>
  <si>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</si>
  <si>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</si>
  <si>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</si>
  <si>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</si>
  <si>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</si>
  <si>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</si>
  <si>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</si>
  <si>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</si>
  <si>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</si>
  <si>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</si>
  <si>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</si>
  <si>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</si>
  <si>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</si>
  <si>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</si>
  <si>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</si>
  <si>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</si>
  <si>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</si>
  <si>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</si>
  <si>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</si>
  <si>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</si>
  <si>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</si>
  <si>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</si>
  <si>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</si>
  <si>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</si>
  <si>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</si>
  <si>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</si>
  <si>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</si>
  <si>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</si>
  <si>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</si>
  <si>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</si>
  <si>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</si>
  <si>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</si>
  <si>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</si>
  <si>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</si>
  <si>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</si>
  <si>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</si>
  <si>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</si>
  <si>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</si>
  <si>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</si>
  <si>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</si>
  <si>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</si>
  <si>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</si>
  <si>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</si>
  <si>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</si>
  <si>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</si>
  <si>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</si>
  <si>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</si>
  <si>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</si>
  <si>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</si>
  <si>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</si>
  <si>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</si>
  <si>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</si>
  <si>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</si>
  <si>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</si>
  <si>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</si>
  <si>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</si>
  <si>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</si>
  <si>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</si>
  <si>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</si>
  <si>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</si>
  <si>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</si>
  <si>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</si>
  <si>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</si>
  <si>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</si>
  <si>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</si>
  <si>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</si>
  <si>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</si>
  <si>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</si>
  <si>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</si>
  <si>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</si>
  <si>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</si>
  <si>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</si>
  <si>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</si>
  <si>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</si>
  <si>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</si>
  <si>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</si>
  <si>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</si>
  <si>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</si>
  <si>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</si>
  <si>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</si>
  <si>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</si>
  <si>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</si>
  <si>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</si>
  <si>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</si>
  <si>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</si>
  <si>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</si>
  <si>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</si>
  <si>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</si>
  <si>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</si>
  <si>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</si>
  <si>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</si>
  <si>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</si>
  <si>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</si>
  <si>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</si>
  <si>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</si>
  <si>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</si>
  <si>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</si>
  <si>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</si>
  <si>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</si>
  <si>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</si>
  <si>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</si>
  <si>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</si>
  <si>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</si>
  <si>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</si>
  <si>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</si>
  <si>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</si>
  <si>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</si>
  <si>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</si>
  <si>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</si>
  <si>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</si>
  <si>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0.35</t>
  </si>
  <si>
    <t>▲ 4.67</t>
  </si>
  <si>
    <t>一般会計</t>
  </si>
  <si>
    <t>川北町工業用水道事業会計</t>
  </si>
  <si>
    <t>川北町国民健康保険特別会計</t>
  </si>
  <si>
    <t>川北町介護保険事業特別会計</t>
  </si>
  <si>
    <t>川北町農業集落排水事業特別会計</t>
  </si>
  <si>
    <t>川北町介護保険サービス事業特別会計</t>
  </si>
  <si>
    <t>川北町後期高齢者医療特別会計</t>
  </si>
  <si>
    <t>川北町簡易水道事業特別会計</t>
  </si>
  <si>
    <t>その他会計（赤字）</t>
  </si>
  <si>
    <t>その他会計（黒字）</t>
  </si>
  <si>
    <t>能美広域事務組合</t>
    <rPh sb="0" eb="2">
      <t>ノミ</t>
    </rPh>
    <rPh sb="2" eb="4">
      <t>コウイキ</t>
    </rPh>
    <rPh sb="4" eb="6">
      <t>ジム</t>
    </rPh>
    <rPh sb="6" eb="8">
      <t>クミアイ</t>
    </rPh>
    <phoneticPr fontId="2"/>
  </si>
  <si>
    <t>手取郷広域事務組合</t>
    <rPh sb="0" eb="2">
      <t>テドリ</t>
    </rPh>
    <rPh sb="2" eb="3">
      <t>ゴウ</t>
    </rPh>
    <rPh sb="3" eb="5">
      <t>コウイキ</t>
    </rPh>
    <rPh sb="5" eb="7">
      <t>ジム</t>
    </rPh>
    <rPh sb="7" eb="9">
      <t>クミアイ</t>
    </rPh>
    <phoneticPr fontId="2"/>
  </si>
  <si>
    <t>手取川流域環境衛生事業組合</t>
    <rPh sb="0" eb="3">
      <t>テドリガワ</t>
    </rPh>
    <rPh sb="3" eb="5">
      <t>リュウイキ</t>
    </rPh>
    <rPh sb="5" eb="7">
      <t>カンキョウ</t>
    </rPh>
    <rPh sb="7" eb="9">
      <t>エイセイ</t>
    </rPh>
    <rPh sb="9" eb="11">
      <t>ジギョウ</t>
    </rPh>
    <rPh sb="11" eb="13">
      <t>クミアイ</t>
    </rPh>
    <phoneticPr fontId="2"/>
  </si>
  <si>
    <t>能美介護認定事務組合</t>
    <rPh sb="0" eb="2">
      <t>ノミ</t>
    </rPh>
    <rPh sb="2" eb="4">
      <t>カイゴ</t>
    </rPh>
    <rPh sb="4" eb="6">
      <t>ニンテイ</t>
    </rPh>
    <rPh sb="6" eb="8">
      <t>ジム</t>
    </rPh>
    <rPh sb="8" eb="10">
      <t>クミアイ</t>
    </rPh>
    <phoneticPr fontId="2"/>
  </si>
  <si>
    <t>石川県市町村職員退職手当組合</t>
    <rPh sb="0" eb="3">
      <t>イシカワケン</t>
    </rPh>
    <rPh sb="3" eb="6">
      <t>シチョウソン</t>
    </rPh>
    <rPh sb="6" eb="8">
      <t>ショクイン</t>
    </rPh>
    <rPh sb="8" eb="10">
      <t>タイショク</t>
    </rPh>
    <rPh sb="10" eb="12">
      <t>テアテ</t>
    </rPh>
    <rPh sb="12" eb="14">
      <t>クミアイ</t>
    </rPh>
    <phoneticPr fontId="2"/>
  </si>
  <si>
    <t>石川県市町村消防団員等公務災害補償等組合</t>
    <rPh sb="0" eb="3">
      <t>イシカワケン</t>
    </rPh>
    <rPh sb="3" eb="6">
      <t>シチョウソン</t>
    </rPh>
    <rPh sb="6" eb="9">
      <t>ショウボウダン</t>
    </rPh>
    <rPh sb="9" eb="10">
      <t>イン</t>
    </rPh>
    <rPh sb="10" eb="11">
      <t>トウ</t>
    </rPh>
    <rPh sb="11" eb="13">
      <t>コウム</t>
    </rPh>
    <rPh sb="13" eb="15">
      <t>サイガイ</t>
    </rPh>
    <rPh sb="15" eb="17">
      <t>ホショウ</t>
    </rPh>
    <rPh sb="17" eb="18">
      <t>トウ</t>
    </rPh>
    <rPh sb="18" eb="20">
      <t>クミアイ</t>
    </rPh>
    <phoneticPr fontId="2"/>
  </si>
  <si>
    <t>石川県消防賞じゅつ金組合</t>
    <rPh sb="0" eb="3">
      <t>イシカワケン</t>
    </rPh>
    <rPh sb="3" eb="5">
      <t>ショウボウ</t>
    </rPh>
    <rPh sb="5" eb="6">
      <t>ショウ</t>
    </rPh>
    <rPh sb="9" eb="10">
      <t>キン</t>
    </rPh>
    <rPh sb="10" eb="12">
      <t>クミアイ</t>
    </rPh>
    <phoneticPr fontId="2"/>
  </si>
  <si>
    <t>手取川水防事務組合</t>
    <rPh sb="0" eb="3">
      <t>テドリガワ</t>
    </rPh>
    <rPh sb="3" eb="5">
      <t>スイボウ</t>
    </rPh>
    <rPh sb="5" eb="7">
      <t>ジム</t>
    </rPh>
    <rPh sb="7" eb="9">
      <t>クミアイ</t>
    </rPh>
    <phoneticPr fontId="2"/>
  </si>
  <si>
    <t>石川県町村議会公務災害補償組合</t>
    <rPh sb="0" eb="3">
      <t>イシカワケン</t>
    </rPh>
    <rPh sb="3" eb="5">
      <t>チョウソン</t>
    </rPh>
    <rPh sb="5" eb="7">
      <t>ギカイ</t>
    </rPh>
    <rPh sb="7" eb="9">
      <t>コウム</t>
    </rPh>
    <rPh sb="9" eb="11">
      <t>サイガイ</t>
    </rPh>
    <rPh sb="11" eb="13">
      <t>ホショウ</t>
    </rPh>
    <rPh sb="13" eb="15">
      <t>クミアイ</t>
    </rPh>
    <phoneticPr fontId="2"/>
  </si>
  <si>
    <t>南加賀広域圏事務組合（一般会計）</t>
    <rPh sb="0" eb="1">
      <t>ミナミ</t>
    </rPh>
    <rPh sb="1" eb="3">
      <t>カガ</t>
    </rPh>
    <rPh sb="3" eb="6">
      <t>コウイキケン</t>
    </rPh>
    <rPh sb="6" eb="8">
      <t>ジム</t>
    </rPh>
    <rPh sb="8" eb="10">
      <t>クミアイ</t>
    </rPh>
    <rPh sb="11" eb="13">
      <t>イッパン</t>
    </rPh>
    <rPh sb="13" eb="15">
      <t>カイケイ</t>
    </rPh>
    <phoneticPr fontId="2"/>
  </si>
  <si>
    <t>南加賀広域圏事務組合（ふるさと振興事業会計）</t>
    <rPh sb="0" eb="1">
      <t>ミナミ</t>
    </rPh>
    <rPh sb="1" eb="3">
      <t>カガ</t>
    </rPh>
    <rPh sb="3" eb="6">
      <t>コウイキケン</t>
    </rPh>
    <rPh sb="6" eb="8">
      <t>ジム</t>
    </rPh>
    <rPh sb="8" eb="10">
      <t>クミアイ</t>
    </rPh>
    <rPh sb="15" eb="17">
      <t>シンコウ</t>
    </rPh>
    <rPh sb="17" eb="19">
      <t>ジギョウ</t>
    </rPh>
    <rPh sb="19" eb="21">
      <t>カイケイ</t>
    </rPh>
    <phoneticPr fontId="2"/>
  </si>
  <si>
    <t>南加賀広域圏事務組合（急病センター事業会計）</t>
    <rPh sb="0" eb="1">
      <t>ミナミ</t>
    </rPh>
    <rPh sb="1" eb="3">
      <t>カガ</t>
    </rPh>
    <rPh sb="3" eb="6">
      <t>コウイキケン</t>
    </rPh>
    <rPh sb="6" eb="8">
      <t>ジム</t>
    </rPh>
    <rPh sb="8" eb="10">
      <t>クミアイ</t>
    </rPh>
    <rPh sb="11" eb="13">
      <t>キュウビョウ</t>
    </rPh>
    <rPh sb="17" eb="19">
      <t>ジギョウ</t>
    </rPh>
    <rPh sb="19" eb="21">
      <t>カイケイ</t>
    </rPh>
    <phoneticPr fontId="2"/>
  </si>
  <si>
    <t>南加賀広域圏事務組合（公設地方卸売市場事業会計）</t>
    <rPh sb="0" eb="1">
      <t>ミナミ</t>
    </rPh>
    <rPh sb="1" eb="3">
      <t>カガ</t>
    </rPh>
    <rPh sb="3" eb="6">
      <t>コウイキケン</t>
    </rPh>
    <rPh sb="6" eb="8">
      <t>ジム</t>
    </rPh>
    <rPh sb="8" eb="10">
      <t>クミアイ</t>
    </rPh>
    <rPh sb="11" eb="13">
      <t>コウセツ</t>
    </rPh>
    <rPh sb="13" eb="15">
      <t>チホウ</t>
    </rPh>
    <rPh sb="15" eb="17">
      <t>オロシウリ</t>
    </rPh>
    <rPh sb="17" eb="19">
      <t>シジョウ</t>
    </rPh>
    <rPh sb="19" eb="21">
      <t>ジギョウ</t>
    </rPh>
    <rPh sb="21" eb="23">
      <t>カイケイ</t>
    </rPh>
    <phoneticPr fontId="2"/>
  </si>
  <si>
    <t>白山石川医療企業団（公立松任石川中央病院事業会計）</t>
    <rPh sb="0" eb="2">
      <t>ハクサン</t>
    </rPh>
    <rPh sb="2" eb="4">
      <t>イシカワ</t>
    </rPh>
    <rPh sb="4" eb="6">
      <t>イリョウ</t>
    </rPh>
    <rPh sb="6" eb="8">
      <t>キギョウ</t>
    </rPh>
    <rPh sb="8" eb="9">
      <t>ダン</t>
    </rPh>
    <rPh sb="10" eb="12">
      <t>コウリツ</t>
    </rPh>
    <rPh sb="12" eb="14">
      <t>マットウ</t>
    </rPh>
    <rPh sb="14" eb="16">
      <t>イシカワ</t>
    </rPh>
    <rPh sb="16" eb="18">
      <t>チュウオウ</t>
    </rPh>
    <rPh sb="18" eb="20">
      <t>ビョウイン</t>
    </rPh>
    <rPh sb="20" eb="22">
      <t>ジギョウ</t>
    </rPh>
    <rPh sb="22" eb="24">
      <t>カイケイ</t>
    </rPh>
    <phoneticPr fontId="2"/>
  </si>
  <si>
    <t>石川県後期高齢者医療広域連合（一般会計）</t>
    <rPh sb="0" eb="3">
      <t>イシカワケン</t>
    </rPh>
    <rPh sb="3" eb="5">
      <t>コウキ</t>
    </rPh>
    <rPh sb="5" eb="8">
      <t>コウレイシャ</t>
    </rPh>
    <rPh sb="8" eb="10">
      <t>イリョウ</t>
    </rPh>
    <rPh sb="10" eb="12">
      <t>コウイキ</t>
    </rPh>
    <rPh sb="12" eb="14">
      <t>レンゴウ</t>
    </rPh>
    <rPh sb="15" eb="17">
      <t>イッパン</t>
    </rPh>
    <rPh sb="17" eb="19">
      <t>カイケイ</t>
    </rPh>
    <phoneticPr fontId="2"/>
  </si>
  <si>
    <t>石川県後期高齢者医療広域連合（後期高齢者医療特別会計）</t>
    <rPh sb="0" eb="3">
      <t>イシカワケン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</si>
  <si>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川北町余暇健康開発公社</t>
    <rPh sb="0" eb="3">
      <t>カワキタマチ</t>
    </rPh>
    <rPh sb="3" eb="5">
      <t>ヨカ</t>
    </rPh>
    <rPh sb="5" eb="7">
      <t>ケンコウ</t>
    </rPh>
    <rPh sb="7" eb="9">
      <t>カイハツ</t>
    </rPh>
    <rPh sb="9" eb="11">
      <t>コウシャ</t>
    </rPh>
    <phoneticPr fontId="2"/>
  </si>
  <si>
    <t>川北町土地開発公社</t>
    <rPh sb="0" eb="3">
      <t>カワキタマチ</t>
    </rPh>
    <rPh sb="3" eb="5">
      <t>トチ</t>
    </rPh>
    <rPh sb="5" eb="7">
      <t>カイハツ</t>
    </rPh>
    <rPh sb="7" eb="9">
      <t>コウシャ</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</si>
  <si>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</si>
  <si>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</si>
  <si>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</si>
  <si>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</si>
  <si>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</si>
  <si>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</si>
  <si>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</si>
  <si>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</si>
  <si>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</si>
  <si>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</si>
  <si>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</si>
  <si>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</si>
  <si>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</si>
  <si>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</si>
  <si>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ここに入力</t>
    <phoneticPr fontId="5"/>
  </si>
  <si>
    <t>実質公債費比率は、減少傾向にあるものの類似団体平均を上回っている。新発債の抑制など、起債に大きく頼ることのない財政運営に心がけ、比率の減少に努めていく。
　将来負担比率は、土地開発公社の将来負担額326百万円が増となった影響で、5年ぶりにプラスに転じた。しかし、平成29年度には、充当可能基金が増額の見込みであり、土地開発公社の将来負担額も、経営健全化に関する計画に基づき改善される見込みであることから、再びマイナスに転じることが予想される。この予想に関わらず、今後とも、繰上償還や財政調整基金等への積立てを実施し、更なる財政健全化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</si>
</sst>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94828</c:v>
                </c:pt>
                <c:pt idx="1">
                  <c:v>119674</c:v>
                </c:pt>
                <c:pt idx="2">
                  <c:v>119685</c:v>
                </c:pt>
                <c:pt idx="3">
                  <c:v>128611</c:v>
                </c:pt>
                <c:pt idx="4">
                  <c:v>138651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63575</c:v>
                </c:pt>
                <c:pt idx="1">
                  <c:v>101422</c:v>
                </c:pt>
                <c:pt idx="2">
                  <c:v>116264</c:v>
                </c:pt>
                <c:pt idx="3">
                  <c:v>175053</c:v>
                </c:pt>
                <c:pt idx="4">
                  <c:v>99397</c:v>
                </c:pt>
              </c:numCache>
            </c:numRef>
          </c:val>
          <c:smooth val="0"/>
        </c:ser>
        <c:dLbls>
          <c:showLegendKey val="0"/>
          <c:showVal val="0"/>
          <c:showCatName val="0"/>
          <c:showSerName val="0"/>
          <c:showPercent val="0"/>
          <c:showBubbleSize val="0"/>
        </c:dLbls>
        <c:marker val="1"/>
        <c:smooth val="0"/>
        <c:axId val="118186728"/>
        <c:axId val="118197520"/>
      </c:lineChart>
      <c:catAx>
        <c:axId val="1181867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197520"/>
        <c:crosses val="autoZero"/>
        <c:auto val="1"/>
        <c:lblAlgn val="ctr"/>
        <c:lblOffset val="100"/>
        <c:tickLblSkip val="1"/>
        <c:tickMarkSkip val="1"/>
        <c:noMultiLvlLbl val="0"/>
      </c:catAx>
      <c:valAx>
        <c:axId val="11819752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1867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11.56</c:v>
                </c:pt>
                <c:pt idx="1">
                  <c:v>11.22</c:v>
                </c:pt>
                <c:pt idx="2">
                  <c:v>7.41</c:v>
                </c:pt>
                <c:pt idx="3">
                  <c:v>6.47</c:v>
                </c:pt>
                <c:pt idx="4">
                  <c:v>7.13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76.599999999999994</c:v>
                </c:pt>
                <c:pt idx="1">
                  <c:v>80.44</c:v>
                </c:pt>
                <c:pt idx="2">
                  <c:v>86.74</c:v>
                </c:pt>
                <c:pt idx="3">
                  <c:v>77.989999999999995</c:v>
                </c:pt>
                <c:pt idx="4">
                  <c:v>80.099999999999994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92154792"/>
        <c:axId val="39061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9.3800000000000008</c:v>
                </c:pt>
                <c:pt idx="1">
                  <c:v>10.28</c:v>
                </c:pt>
                <c:pt idx="2">
                  <c:v>-0.35</c:v>
                </c:pt>
                <c:pt idx="3">
                  <c:v>-4.67</c:v>
                </c:pt>
                <c:pt idx="4">
                  <c:v>2.0299999999999998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92154792"/>
        <c:axId val="390618304"/>
      </c:lineChart>
      <c:catAx>
        <c:axId val="392154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0618304"/>
        <c:crosses val="autoZero"/>
        <c:auto val="1"/>
        <c:lblAlgn val="ctr"/>
        <c:lblOffset val="100"/>
        <c:tickLblSkip val="1"/>
        <c:tickMarkSkip val="1"/>
        <c:noMultiLvlLbl val="0"/>
      </c:catAx>
      <c:valAx>
        <c:axId val="39061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2154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川北町簡易水道事業特別会計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7.0000000000000007E-2</c:v>
                </c:pt>
                <c:pt idx="4">
                  <c:v>#N/A</c:v>
                </c:pt>
                <c:pt idx="5">
                  <c:v>0.04</c:v>
                </c:pt>
                <c:pt idx="6">
                  <c:v>#N/A</c:v>
                </c:pt>
                <c:pt idx="7">
                  <c:v>0.03</c:v>
                </c:pt>
                <c:pt idx="8">
                  <c:v>#N/A</c:v>
                </c:pt>
                <c:pt idx="9">
                  <c:v>0.02</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川北町後期高齢者医療特別会計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0.05</c:v>
                </c:pt>
                <c:pt idx="2">
                  <c:v>#N/A</c:v>
                </c:pt>
                <c:pt idx="3">
                  <c:v>0.03</c:v>
                </c:pt>
                <c:pt idx="4">
                  <c:v>#N/A</c:v>
                </c:pt>
                <c:pt idx="5">
                  <c:v>0.04</c:v>
                </c:pt>
                <c:pt idx="6">
                  <c:v>#N/A</c:v>
                </c:pt>
                <c:pt idx="7">
                  <c:v>0.02</c:v>
                </c:pt>
                <c:pt idx="8">
                  <c:v>#N/A</c:v>
                </c:pt>
                <c:pt idx="9">
                  <c:v>0.05</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川北町介護保険サービス事業特別会計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c:v>
                </c:pt>
                <c:pt idx="2">
                  <c:v>#N/A</c:v>
                </c:pt>
                <c:pt idx="3">
                  <c:v>0.03</c:v>
                </c:pt>
                <c:pt idx="4">
                  <c:v>#N/A</c:v>
                </c:pt>
                <c:pt idx="5">
                  <c:v>0.08</c:v>
                </c:pt>
                <c:pt idx="6">
                  <c:v>#N/A</c:v>
                </c:pt>
                <c:pt idx="7">
                  <c:v>0.09</c:v>
                </c:pt>
                <c:pt idx="8">
                  <c:v>#N/A</c:v>
                </c:pt>
                <c:pt idx="9">
                  <c:v>0.09</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川北町農業集落排水事業特別会計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0.24</c:v>
                </c:pt>
                <c:pt idx="2">
                  <c:v>#N/A</c:v>
                </c:pt>
                <c:pt idx="3">
                  <c:v>0.27</c:v>
                </c:pt>
                <c:pt idx="4">
                  <c:v>#N/A</c:v>
                </c:pt>
                <c:pt idx="5">
                  <c:v>0.26</c:v>
                </c:pt>
                <c:pt idx="6">
                  <c:v>#N/A</c:v>
                </c:pt>
                <c:pt idx="7">
                  <c:v>0.25</c:v>
                </c:pt>
                <c:pt idx="8">
                  <c:v>#N/A</c:v>
                </c:pt>
                <c:pt idx="9">
                  <c:v>0.28000000000000003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川北町介護保険事業特別会計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1.18</c:v>
                </c:pt>
                <c:pt idx="2">
                  <c:v>#N/A</c:v>
                </c:pt>
                <c:pt idx="3">
                  <c:v>1.24</c:v>
                </c:pt>
                <c:pt idx="4">
                  <c:v>#N/A</c:v>
                </c:pt>
                <c:pt idx="5">
                  <c:v>1.05</c:v>
                </c:pt>
                <c:pt idx="6">
                  <c:v>#N/A</c:v>
                </c:pt>
                <c:pt idx="7">
                  <c:v>0.38</c:v>
                </c:pt>
                <c:pt idx="8">
                  <c:v>#N/A</c:v>
                </c:pt>
                <c:pt idx="9">
                  <c:v>0.53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川北町国民健康保険特別会計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1.48</c:v>
                </c:pt>
                <c:pt idx="2">
                  <c:v>#N/A</c:v>
                </c:pt>
                <c:pt idx="3">
                  <c:v>1.39</c:v>
                </c:pt>
                <c:pt idx="4">
                  <c:v>#N/A</c:v>
                </c:pt>
                <c:pt idx="5">
                  <c:v>1.27</c:v>
                </c:pt>
                <c:pt idx="6">
                  <c:v>#N/A</c:v>
                </c:pt>
                <c:pt idx="7">
                  <c:v>0.59</c:v>
                </c:pt>
                <c:pt idx="8">
                  <c:v>#N/A</c:v>
                </c:pt>
                <c:pt idx="9">
                  <c:v>1.04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川北町工業用水道事業会計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1.33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11.56</c:v>
                </c:pt>
                <c:pt idx="2">
                  <c:v>#N/A</c:v>
                </c:pt>
                <c:pt idx="3">
                  <c:v>11.21</c:v>
                </c:pt>
                <c:pt idx="4">
                  <c:v>#N/A</c:v>
                </c:pt>
                <c:pt idx="5">
                  <c:v>7.41</c:v>
                </c:pt>
                <c:pt idx="6">
                  <c:v>#N/A</c:v>
                </c:pt>
                <c:pt idx="7">
                  <c:v>6.46</c:v>
                </c:pt>
                <c:pt idx="8">
                  <c:v>#N/A</c:v>
                </c:pt>
                <c:pt idx="9">
                  <c:v>7.13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95794512"/>
        <c:axId val="390052776"/>
      </c:barChart>
      <c:catAx>
        <c:axId val="395794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0052776"/>
        <c:crosses val="autoZero"/>
        <c:auto val="1"/>
        <c:lblAlgn val="ctr"/>
        <c:lblOffset val="100"/>
        <c:tickLblSkip val="1"/>
        <c:tickMarkSkip val="1"/>
        <c:noMultiLvlLbl val="0"/>
      </c:catAx>
      <c:valAx>
        <c:axId val="390052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57945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394</c:v>
                </c:pt>
                <c:pt idx="5">
                  <c:v>383</c:v>
                </c:pt>
                <c:pt idx="8">
                  <c:v>393</c:v>
                </c:pt>
                <c:pt idx="11">
                  <c:v>378</c:v>
                </c:pt>
                <c:pt idx="14">
                  <c:v>375</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77</c:v>
                </c:pt>
                <c:pt idx="3">
                  <c:v>66</c:v>
                </c:pt>
                <c:pt idx="6">
                  <c:v>64</c:v>
                </c:pt>
                <c:pt idx="9">
                  <c:v>55</c:v>
                </c:pt>
                <c:pt idx="12">
                  <c:v>58</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50</c:v>
                </c:pt>
                <c:pt idx="3">
                  <c:v>52</c:v>
                </c:pt>
                <c:pt idx="6">
                  <c:v>53</c:v>
                </c:pt>
                <c:pt idx="9">
                  <c:v>53</c:v>
                </c:pt>
                <c:pt idx="12">
                  <c:v>60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494</c:v>
                </c:pt>
                <c:pt idx="3">
                  <c:v>443</c:v>
                </c:pt>
                <c:pt idx="6">
                  <c:v>442</c:v>
                </c:pt>
                <c:pt idx="9">
                  <c:v>430</c:v>
                </c:pt>
                <c:pt idx="12">
                  <c:v>431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03203976"/>
        <c:axId val="2033914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227</c:v>
                </c:pt>
                <c:pt idx="2">
                  <c:v>#N/A</c:v>
                </c:pt>
                <c:pt idx="3">
                  <c:v>#N/A</c:v>
                </c:pt>
                <c:pt idx="4">
                  <c:v>178</c:v>
                </c:pt>
                <c:pt idx="5">
                  <c:v>#N/A</c:v>
                </c:pt>
                <c:pt idx="6">
                  <c:v>#N/A</c:v>
                </c:pt>
                <c:pt idx="7">
                  <c:v>166</c:v>
                </c:pt>
                <c:pt idx="8">
                  <c:v>#N/A</c:v>
                </c:pt>
                <c:pt idx="9">
                  <c:v>#N/A</c:v>
                </c:pt>
                <c:pt idx="10">
                  <c:v>160</c:v>
                </c:pt>
                <c:pt idx="11">
                  <c:v>#N/A</c:v>
                </c:pt>
                <c:pt idx="12">
                  <c:v>#N/A</c:v>
                </c:pt>
                <c:pt idx="13">
                  <c:v>174</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03203976"/>
        <c:axId val="203391408"/>
      </c:lineChart>
      <c:catAx>
        <c:axId val="203203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3391408"/>
        <c:crosses val="autoZero"/>
        <c:auto val="1"/>
        <c:lblAlgn val="ctr"/>
        <c:lblOffset val="100"/>
        <c:tickLblSkip val="1"/>
        <c:tickMarkSkip val="1"/>
        <c:noMultiLvlLbl val="0"/>
      </c:catAx>
      <c:valAx>
        <c:axId val="203391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3203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2768</c:v>
                </c:pt>
                <c:pt idx="5">
                  <c:v>2853</c:v>
                </c:pt>
                <c:pt idx="8">
                  <c:v>2968</c:v>
                </c:pt>
                <c:pt idx="11">
                  <c:v>3157</c:v>
                </c:pt>
                <c:pt idx="14">
                  <c:v>3142</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1011</c:v>
                </c:pt>
                <c:pt idx="5">
                  <c:v>909</c:v>
                </c:pt>
                <c:pt idx="8">
                  <c:v>775</c:v>
                </c:pt>
                <c:pt idx="11">
                  <c:v>643</c:v>
                </c:pt>
                <c:pt idx="14">
                  <c:v>635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2194</c:v>
                </c:pt>
                <c:pt idx="5">
                  <c:v>2314</c:v>
                </c:pt>
                <c:pt idx="8">
                  <c:v>2404</c:v>
                </c:pt>
                <c:pt idx="11">
                  <c:v>2247</c:v>
                </c:pt>
                <c:pt idx="14">
                  <c:v>2278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9</c:v>
                </c:pt>
                <c:pt idx="12">
                  <c:v>335</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568</c:v>
                </c:pt>
                <c:pt idx="3">
                  <c:v>545</c:v>
                </c:pt>
                <c:pt idx="6">
                  <c:v>519</c:v>
                </c:pt>
                <c:pt idx="9">
                  <c:v>495</c:v>
                </c:pt>
                <c:pt idx="12">
                  <c:v>491</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455</c:v>
                </c:pt>
                <c:pt idx="3">
                  <c:v>411</c:v>
                </c:pt>
                <c:pt idx="6">
                  <c:v>454</c:v>
                </c:pt>
                <c:pt idx="9">
                  <c:v>474</c:v>
                </c:pt>
                <c:pt idx="12">
                  <c:v>543</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360</c:v>
                </c:pt>
                <c:pt idx="3">
                  <c:v>353</c:v>
                </c:pt>
                <c:pt idx="6">
                  <c:v>347</c:v>
                </c:pt>
                <c:pt idx="9">
                  <c:v>317</c:v>
                </c:pt>
                <c:pt idx="12">
                  <c:v>292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4451</c:v>
                </c:pt>
                <c:pt idx="3">
                  <c:v>4400</c:v>
                </c:pt>
                <c:pt idx="6">
                  <c:v>4475</c:v>
                </c:pt>
                <c:pt idx="9">
                  <c:v>4630</c:v>
                </c:pt>
                <c:pt idx="12">
                  <c:v>4602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93105520"/>
        <c:axId val="4082331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207</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93105520"/>
        <c:axId val="408233192"/>
      </c:lineChart>
      <c:catAx>
        <c:axId val="393105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8233192"/>
        <c:crosses val="autoZero"/>
        <c:auto val="1"/>
        <c:lblAlgn val="ctr"/>
        <c:lblOffset val="100"/>
        <c:tickLblSkip val="1"/>
        <c:tickMarkSkip val="1"/>
        <c:noMultiLvlLbl val="0"/>
      </c:catAx>
      <c:valAx>
        <c:axId val="408233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3105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{9FDCA6D1-B9B2-48EB-8B07-8E0AD3F56EC6}</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{6559AA45-8014-404B-9674-8056C9AD0FD5}</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{52BD0FD5-5994-400F-815F-111169F3CB9C}</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{285489A5-4FA5-4EE7-88C9-53BE46068AFE}</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{C9EC1401-DCC8-4866-8A35-5BC75A6287ED}</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{2EB67513-519C-4516-92F4-4A228D1C68F8}</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{96199646-E30D-4B6F-84CD-B000EA42182C}</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{1F09E20F-355B-4DDC-ADA6-9F51E8E3C118}</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{C47DF512-0110-4999-A9EC-8209E9F6F3FA}</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{90780A80-76BF-4B87-8D97-DE5A3B8E1B90}</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94732848"/>
        <c:axId val="394733240"/>
      </c:scatterChart>
      <c:valAx>
        <c:axId val="39473284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4733240"/>
        <c:crosses val="autoZero"/>
        <c:crossBetween val="midCat"/>
      </c:valAx>
      <c:valAx>
        <c:axId val="39473324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47328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{834DD399-B13B-4559-9A27-EB33AD36C198}</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{34C072EF-F694-4BB0-A785-43718AE0087F}</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{B7BBB03A-DD78-43AE-9DE1-343BD5308F3D}</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{327F53E9-1D07-4B3E-961A-6C77D47C6A64}</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{62C84CA0-C4D0-439D-92CE-F9635AC55062}</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12.3</c:v>
                </c:pt>
                <c:pt idx="1">
                  <c:v>10.9</c:v>
                </c:pt>
                <c:pt idx="2">
                  <c:v>9.8000000000000007</c:v>
                </c:pt>
                <c:pt idx="3">
                  <c:v>8.6</c:v>
                </c:pt>
                <c:pt idx="4">
                  <c:v>8.6</c:v>
                </c:pt>
              </c:numCache>
            </c:numRef>
          </c:xVal>
          <c:yVal>
            <c:numRef>
              <c:f>公会計指標分析・財政指標組合せ分析表!$K$73:$O$73</c:f>
              <c:numCache>
                <c:formatCode>#,##0.0;"▲ "#,##0.0</c:formatCode>
                <c:ptCount val="5"/>
                <c:pt idx="4">
                  <c:v>10.7</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{CA1A7E29-C583-42AF-88C6-3C884A0D375F}</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{A4A2E698-9FD4-4CE7-ABD5-0CED57C96120}</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{80F6FAB0-EBF8-4447-A5E1-6D53AC1F46C0}</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{E8DBCEC6-82C0-48E2-9AAB-80AC233E576D}</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{D366D592-14D5-4122-8ED1-D5F85AF479E8}</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10.5</c:v>
                </c:pt>
                <c:pt idx="2">
                  <c:v>9.5</c:v>
                </c:pt>
                <c:pt idx="3">
                  <c:v>8.1</c:v>
                </c:pt>
                <c:pt idx="4">
                  <c:v>7.3</c:v>
                </c:pt>
              </c:numCache>
            </c:numRef>
          </c:xVal>
          <c:yVal>
            <c:numRef>
              <c:f>公会計指標分析・財政指標組合せ分析表!$K$77:$O$77</c:f>
              <c:numCache>
                <c:formatCode>#,##0.0;"▲ "#,##0.0</c:formatCode>
                <c:ptCount val="5"/>
                <c:pt idx="0">
                  <c:v>28.4</c:v>
                </c:pt>
                <c:pt idx="1">
                  <c:v>20.5</c:v>
                </c:pt>
                <c:pt idx="2">
                  <c:v>17.899999999999999</c:v>
                </c:pt>
                <c:pt idx="3">
                  <c:v>0.8</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08214824"/>
        <c:axId val="408215216"/>
      </c:scatterChart>
      <c:valAx>
        <c:axId val="408214824"/>
        <c:scaling>
          <c:orientation val="minMax"/>
          <c:max val="11.799999999999999"/>
          <c:min val="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8215216"/>
        <c:crosses val="autoZero"/>
        <c:crossBetween val="midCat"/>
      </c:valAx>
      <c:valAx>
        <c:axId val="408215216"/>
        <c:scaling>
          <c:orientation val="minMax"/>
          <c:max val="34"/>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8214824"/>
        <c:crosses val="autoZero"/>
        <c:crossBetween val="midCat"/>
        <c:majorUnit val="4"/>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石川県川北町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元利償還金については、国の大型補正に呼応し実施した事業の影響により多少の前後はあるものの、平成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年度のピークが過ぎ、年々減少傾向にある。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交付税算入公債費等の減少や実質公債費比率の分子の増加を鑑み、交付税算入のある有利な起債の活用や繰上償還の実施により財政運営の健全化を推し進めていく。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石川県川北町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ea"/>
              <a:ea typeface="+mn-ea"/>
              <a:cs typeface="+mn-cs"/>
            </a:rPr>
            <a:t>土地開発公社の将来負担額</a:t>
          </a:r>
          <a:r>
            <a:rPr kumimoji="1" lang="en-US" altLang="ja-JP" sz="1400">
              <a:solidFill>
                <a:schemeClr val="dk1"/>
              </a:solidFill>
              <a:effectLst/>
              <a:latin typeface="+mn-ea"/>
              <a:ea typeface="+mn-ea"/>
              <a:cs typeface="+mn-cs"/>
            </a:rPr>
            <a:t>326</a:t>
          </a:r>
          <a:r>
            <a:rPr kumimoji="1" lang="ja-JP" altLang="ja-JP" sz="1400">
              <a:solidFill>
                <a:schemeClr val="dk1"/>
              </a:solidFill>
              <a:effectLst/>
              <a:latin typeface="+mn-ea"/>
              <a:ea typeface="+mn-ea"/>
              <a:cs typeface="+mn-cs"/>
            </a:rPr>
            <a:t>百万円が増となった影響で、</a:t>
          </a:r>
          <a:r>
            <a:rPr kumimoji="1" lang="en-US" altLang="ja-JP" sz="1400">
              <a:solidFill>
                <a:schemeClr val="dk1"/>
              </a:solidFill>
              <a:effectLst/>
              <a:latin typeface="+mn-ea"/>
              <a:ea typeface="+mn-ea"/>
              <a:cs typeface="+mn-cs"/>
            </a:rPr>
            <a:t>5</a:t>
          </a:r>
          <a:r>
            <a:rPr kumimoji="1" lang="ja-JP" altLang="ja-JP" sz="1400">
              <a:solidFill>
                <a:schemeClr val="dk1"/>
              </a:solidFill>
              <a:effectLst/>
              <a:latin typeface="+mn-ea"/>
              <a:ea typeface="+mn-ea"/>
              <a:cs typeface="+mn-cs"/>
            </a:rPr>
            <a:t>年ぶりに将来負担比率</a:t>
          </a:r>
          <a:r>
            <a:rPr kumimoji="1" lang="ja-JP" altLang="en-US" sz="1400">
              <a:solidFill>
                <a:schemeClr val="dk1"/>
              </a:solidFill>
              <a:effectLst/>
              <a:latin typeface="+mn-ea"/>
              <a:ea typeface="+mn-ea"/>
              <a:cs typeface="+mn-cs"/>
            </a:rPr>
            <a:t>の分子</a:t>
          </a:r>
          <a:r>
            <a:rPr kumimoji="1" lang="ja-JP" altLang="ja-JP" sz="1400">
              <a:solidFill>
                <a:schemeClr val="dk1"/>
              </a:solidFill>
              <a:effectLst/>
              <a:latin typeface="+mn-ea"/>
              <a:ea typeface="+mn-ea"/>
              <a:cs typeface="+mn-cs"/>
            </a:rPr>
            <a:t>がプラスに転じた。</a:t>
          </a:r>
          <a:endParaRPr lang="ja-JP" altLang="ja-JP" sz="1400">
            <a:effectLst/>
            <a:latin typeface="+mn-ea"/>
            <a:ea typeface="+mn-ea"/>
          </a:endParaRPr>
        </a:p>
        <a:p>
          <a:r>
            <a:rPr kumimoji="1" lang="ja-JP" altLang="ja-JP" sz="1400">
              <a:solidFill>
                <a:schemeClr val="dk1"/>
              </a:solidFill>
              <a:effectLst/>
              <a:latin typeface="+mn-ea"/>
              <a:ea typeface="+mn-ea"/>
              <a:cs typeface="+mn-cs"/>
            </a:rPr>
            <a:t>しかし、平成</a:t>
          </a:r>
          <a:r>
            <a:rPr kumimoji="1" lang="en-US" altLang="ja-JP" sz="1400">
              <a:solidFill>
                <a:schemeClr val="dk1"/>
              </a:solidFill>
              <a:effectLst/>
              <a:latin typeface="+mn-ea"/>
              <a:ea typeface="+mn-ea"/>
              <a:cs typeface="+mn-cs"/>
            </a:rPr>
            <a:t>29</a:t>
          </a:r>
          <a:r>
            <a:rPr kumimoji="1" lang="ja-JP" altLang="ja-JP" sz="1400">
              <a:solidFill>
                <a:schemeClr val="dk1"/>
              </a:solidFill>
              <a:effectLst/>
              <a:latin typeface="+mn-ea"/>
              <a:ea typeface="+mn-ea"/>
              <a:cs typeface="+mn-cs"/>
            </a:rPr>
            <a:t>年度には、充当可能基金が増額し、土地開発公社の将来負担額は、経営健全化に関する計画に基づき改善される見込みであることから、再びマイナスに転じることが予想され</a:t>
          </a:r>
          <a:r>
            <a:rPr kumimoji="1" lang="ja-JP" altLang="en-US" sz="1400">
              <a:solidFill>
                <a:schemeClr val="dk1"/>
              </a:solidFill>
              <a:effectLst/>
              <a:latin typeface="+mn-ea"/>
              <a:ea typeface="+mn-ea"/>
              <a:cs typeface="+mn-cs"/>
            </a:rPr>
            <a:t>る</a:t>
          </a:r>
          <a:r>
            <a:rPr kumimoji="1" lang="ja-JP" altLang="ja-JP" sz="1400">
              <a:solidFill>
                <a:schemeClr val="dk1"/>
              </a:solidFill>
              <a:effectLst/>
              <a:latin typeface="+mn-ea"/>
              <a:ea typeface="+mn-ea"/>
              <a:cs typeface="+mn-cs"/>
            </a:rPr>
            <a:t>。</a:t>
          </a:r>
          <a:endParaRPr lang="ja-JP" altLang="ja-JP" sz="1400">
            <a:effectLst/>
            <a:latin typeface="+mn-ea"/>
            <a:ea typeface="+mn-ea"/>
          </a:endParaRPr>
        </a:p>
        <a:p>
          <a:r>
            <a:rPr kumimoji="1" lang="ja-JP" altLang="ja-JP" sz="1400">
              <a:solidFill>
                <a:schemeClr val="dk1"/>
              </a:solidFill>
              <a:effectLst/>
              <a:latin typeface="+mn-ea"/>
              <a:ea typeface="+mn-ea"/>
              <a:cs typeface="+mn-cs"/>
            </a:rPr>
            <a:t>上記の予想に関わらず、</a:t>
          </a:r>
          <a:r>
            <a:rPr kumimoji="1" lang="ja-JP" altLang="en-US" sz="1400">
              <a:solidFill>
                <a:schemeClr val="dk1"/>
              </a:solidFill>
              <a:effectLst/>
              <a:latin typeface="+mn-ea"/>
              <a:ea typeface="+mn-ea"/>
              <a:cs typeface="+mn-cs"/>
            </a:rPr>
            <a:t>今後とも、繰上償還や新発債の抑制及び財政調整基金の積立て等を実施し、更なる</a:t>
          </a:r>
          <a:r>
            <a:rPr kumimoji="1" lang="ja-JP" altLang="ja-JP" sz="1400">
              <a:solidFill>
                <a:schemeClr val="dk1"/>
              </a:solidFill>
              <a:effectLst/>
              <a:latin typeface="+mn-ea"/>
              <a:ea typeface="+mn-ea"/>
              <a:cs typeface="+mn-cs"/>
            </a:rPr>
            <a:t>財政健全化に努めていく。</a:t>
          </a:r>
          <a:endParaRPr lang="ja-JP" altLang="ja-JP" sz="1400">
            <a:effectLst/>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石川県川北町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5" name="正方形/長方形 14"/>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6,297
6,263
14.64
3,899,725
3,727,102
155,664
2,182,454
4,601,731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10.7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3" name="正方形/長方形 22"/>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4" name="角丸四角形 23"/>
        <xdr:cNvSpPr/>
      </xdr:nvSpPr>
      <xdr:spPr>
        <a:xfrm>
          <a:off x="11074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5" name="正方形/長方形 24"/>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6" name="正方形/長方形 25"/>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7" name="直線コネクタ 26"/>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8" name="円/楕円 27"/>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9" name="フローチャート : 判断 28"/>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30" name="テキスト ボックス 29"/>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1" name="テキスト ボックス 30"/>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2" name="テキスト ボックス 31"/>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3" name="テキスト ボックス 32"/>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4" name="正方形/長方形 33"/>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5" name="正方形/長方形 34"/>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6" name="正方形/長方形 35"/>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7" name="正方形/長方形 36"/>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8" name="正方形/長方形 37"/>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9" name="正方形/長方形 38"/>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0" name="正方形/長方形 39"/>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1" name="正方形/長方形 40"/>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2" name="正方形/長方形 41"/>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3" name="正方形/長方形 42"/>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4" name="正方形/長方形 43"/>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5" name="正方形/長方形 44"/>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6" name="テキスト ボックス 45"/>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7" name="正方形/長方形 46"/>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8" name="正方形/長方形 47"/>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9" name="正方形/長方形 48"/>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50" name="正方形/長方形 49"/>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2" name="正方形/長方形 51"/>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4" name="テキスト ボックス 53"/>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石川県川北町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6,297
6,263
14.64
3,899,725
3,727,102
155,664
2,182,454
4,601,731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10.7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石川県川北町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6,297
6,263
14.64
3,899,725
3,727,102
155,664
2,182,454
4,601,731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10.7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石川県川北町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6,297
6,263
14.64
3,899,725
3,727,102
155,664
2,182,454
4,601,731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10.7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企業誘致の成功により、人口規模を上回る税収があるため、類似団体・全国及び石川県平均をともに大きく上回っている。</a:t>
          </a:r>
          <a:endParaRPr kumimoji="1" lang="en-US" altLang="ja-JP" sz="1300">
            <a:latin typeface="ＭＳ Ｐゴシック"/>
          </a:endParaRPr>
        </a:p>
        <a:p>
          <a:r>
            <a:rPr kumimoji="1" lang="ja-JP" altLang="en-US" sz="1300">
              <a:latin typeface="ＭＳ Ｐゴシック"/>
            </a:rPr>
            <a:t>景気が緩やかな回復基調にあるとの認識が示されているものの、景気回復の実感が乏しいうえ、先行きが不透明であることもあいまって、企業の設備投資等が鈍化し、税収が減少傾向にある</a:t>
          </a:r>
          <a:r>
            <a:rPr kumimoji="1" lang="en-US" altLang="ja-JP" sz="1300">
              <a:latin typeface="ＭＳ Ｐゴシック"/>
            </a:rPr>
            <a:t>.</a:t>
          </a:r>
          <a:r>
            <a:rPr kumimoji="1" lang="ja-JP" altLang="en-US" sz="1300">
              <a:latin typeface="ＭＳ Ｐゴシック"/>
            </a:rPr>
            <a:t>。</a:t>
          </a:r>
          <a:endParaRPr kumimoji="1" lang="en-US" altLang="ja-JP" sz="1300">
            <a:latin typeface="ＭＳ Ｐゴシック"/>
          </a:endParaRPr>
        </a:p>
        <a:p>
          <a:r>
            <a:rPr kumimoji="1" lang="ja-JP" altLang="en-US" sz="1300">
              <a:latin typeface="ＭＳ Ｐゴシック"/>
            </a:rPr>
            <a:t>そのため、財政力指数は近年低下傾向にあるが、高い徴収率（平成</a:t>
          </a:r>
          <a:r>
            <a:rPr kumimoji="1" lang="en-US" altLang="ja-JP" sz="1300">
              <a:latin typeface="ＭＳ Ｐゴシック"/>
            </a:rPr>
            <a:t>28</a:t>
          </a:r>
          <a:r>
            <a:rPr kumimoji="1" lang="ja-JP" altLang="en-US" sz="1300">
              <a:latin typeface="ＭＳ Ｐゴシック"/>
            </a:rPr>
            <a:t>年度現年分</a:t>
          </a:r>
          <a:r>
            <a:rPr kumimoji="1" lang="en-US" altLang="ja-JP" sz="1300">
              <a:latin typeface="ＭＳ Ｐゴシック"/>
            </a:rPr>
            <a:t>99.8</a:t>
          </a:r>
          <a:r>
            <a:rPr kumimoji="1" lang="ja-JP" altLang="en-US" sz="1300">
              <a:latin typeface="ＭＳ Ｐゴシック"/>
            </a:rPr>
            <a:t>％）を維持し、今後も高い財政力指数の維持に努めていく。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77410</xdr:rowOff>
    </xdr:from>
    <xdr:to>
      <xdr:col>7</xdr:col>
      <xdr:colOff>152400</xdr:colOff>
      <xdr:row>44</xdr:row>
      <xdr:rowOff>107648</xdr:rowOff>
    </xdr:to>
    <xdr:cxnSp macro="">
      <xdr:nvCxnSpPr>
        <xdr:cNvPr id="64" name="直線コネクタ 63"/>
        <xdr:cNvCxnSpPr/>
      </xdr:nvCxnSpPr>
      <xdr:spPr>
        <a:xfrm flipV="1">
          <a:off x="4953000" y="624961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163787</xdr:rowOff>
    </xdr:from>
    <xdr:ext cx="762000" cy="259045"/>
    <xdr:sp macro="" textlink="">
      <xdr:nvSpPr>
        <xdr:cNvPr id="67" name="財政力最大値テキスト"/>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7</xdr:col>
      <xdr:colOff>63500</xdr:colOff>
      <xdr:row>36</xdr:row>
      <xdr:rowOff>77410</xdr:rowOff>
    </xdr:from>
    <xdr:to>
      <xdr:col>7</xdr:col>
      <xdr:colOff>241300</xdr:colOff>
      <xdr:row>36</xdr:row>
      <xdr:rowOff>77410</xdr:rowOff>
    </xdr:to>
    <xdr:cxnSp macro="">
      <xdr:nvCxnSpPr>
        <xdr:cNvPr id="68" name="直線コネクタ 67"/>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104926</xdr:rowOff>
    </xdr:from>
    <xdr:to>
      <xdr:col>7</xdr:col>
      <xdr:colOff>152400</xdr:colOff>
      <xdr:row>41</xdr:row>
      <xdr:rowOff>116417</xdr:rowOff>
    </xdr:to>
    <xdr:cxnSp macro="">
      <xdr:nvCxnSpPr>
        <xdr:cNvPr id="69" name="直線コネクタ 68"/>
        <xdr:cNvCxnSpPr/>
      </xdr:nvCxnSpPr>
      <xdr:spPr>
        <a:xfrm flipV="1">
          <a:off x="4114800" y="7134376"/>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142015</xdr:rowOff>
    </xdr:from>
    <xdr:ext cx="762000" cy="259045"/>
    <xdr:sp macro="" textlink="">
      <xdr:nvSpPr>
        <xdr:cNvPr id="70" name="財政力平均値テキスト"/>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169938</xdr:rowOff>
    </xdr:from>
    <xdr:to>
      <xdr:col>7</xdr:col>
      <xdr:colOff>203200</xdr:colOff>
      <xdr:row>43</xdr:row>
      <xdr:rowOff>100088</xdr:rowOff>
    </xdr:to>
    <xdr:sp macro="" textlink="">
      <xdr:nvSpPr>
        <xdr:cNvPr id="71" name="フローチャート : 判断 70"/>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81945</xdr:rowOff>
    </xdr:from>
    <xdr:to>
      <xdr:col>6</xdr:col>
      <xdr:colOff>0</xdr:colOff>
      <xdr:row>41</xdr:row>
      <xdr:rowOff>116417</xdr:rowOff>
    </xdr:to>
    <xdr:cxnSp macro="">
      <xdr:nvCxnSpPr>
        <xdr:cNvPr id="72" name="直線コネクタ 71"/>
        <xdr:cNvCxnSpPr/>
      </xdr:nvCxnSpPr>
      <xdr:spPr>
        <a:xfrm>
          <a:off x="3225800" y="711139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9978</xdr:rowOff>
    </xdr:from>
    <xdr:to>
      <xdr:col>6</xdr:col>
      <xdr:colOff>50800</xdr:colOff>
      <xdr:row>43</xdr:row>
      <xdr:rowOff>111578</xdr:rowOff>
    </xdr:to>
    <xdr:sp macro="" textlink="">
      <xdr:nvSpPr>
        <xdr:cNvPr id="73" name="フローチャート : 判断 72"/>
        <xdr:cNvSpPr/>
      </xdr:nvSpPr>
      <xdr:spPr>
        <a:xfrm>
          <a:off x="4064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96355</xdr:rowOff>
    </xdr:from>
    <xdr:ext cx="736600" cy="259045"/>
    <xdr:sp macro="" textlink="">
      <xdr:nvSpPr>
        <xdr:cNvPr id="74" name="テキスト ボックス 73"/>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47474</xdr:rowOff>
    </xdr:from>
    <xdr:to>
      <xdr:col>4</xdr:col>
      <xdr:colOff>482600</xdr:colOff>
      <xdr:row>41</xdr:row>
      <xdr:rowOff>81945</xdr:rowOff>
    </xdr:to>
    <xdr:cxnSp macro="">
      <xdr:nvCxnSpPr>
        <xdr:cNvPr id="75" name="直線コネクタ 74"/>
        <xdr:cNvCxnSpPr/>
      </xdr:nvCxnSpPr>
      <xdr:spPr>
        <a:xfrm>
          <a:off x="2336800" y="7076924"/>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6" name="フローチャート : 判断 75"/>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61884</xdr:rowOff>
    </xdr:from>
    <xdr:ext cx="762000" cy="259045"/>
    <xdr:sp macro="" textlink="">
      <xdr:nvSpPr>
        <xdr:cNvPr id="77" name="テキスト ボックス 76"/>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1512</xdr:rowOff>
    </xdr:from>
    <xdr:to>
      <xdr:col>3</xdr:col>
      <xdr:colOff>279400</xdr:colOff>
      <xdr:row>41</xdr:row>
      <xdr:rowOff>47474</xdr:rowOff>
    </xdr:to>
    <xdr:cxnSp macro="">
      <xdr:nvCxnSpPr>
        <xdr:cNvPr id="78" name="直線コネクタ 77"/>
        <xdr:cNvCxnSpPr/>
      </xdr:nvCxnSpPr>
      <xdr:spPr>
        <a:xfrm>
          <a:off x="1447800" y="7030962"/>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135467</xdr:rowOff>
    </xdr:from>
    <xdr:to>
      <xdr:col>3</xdr:col>
      <xdr:colOff>330200</xdr:colOff>
      <xdr:row>43</xdr:row>
      <xdr:rowOff>65617</xdr:rowOff>
    </xdr:to>
    <xdr:sp macro="" textlink="">
      <xdr:nvSpPr>
        <xdr:cNvPr id="79" name="フローチャート : 判断 78"/>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50394</xdr:rowOff>
    </xdr:from>
    <xdr:ext cx="762000" cy="259045"/>
    <xdr:sp macro="" textlink="">
      <xdr:nvSpPr>
        <xdr:cNvPr id="80" name="テキスト ボックス 79"/>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123976</xdr:rowOff>
    </xdr:from>
    <xdr:to>
      <xdr:col>2</xdr:col>
      <xdr:colOff>127000</xdr:colOff>
      <xdr:row>43</xdr:row>
      <xdr:rowOff>54126</xdr:rowOff>
    </xdr:to>
    <xdr:sp macro="" textlink="">
      <xdr:nvSpPr>
        <xdr:cNvPr id="81" name="フローチャート : 判断 80"/>
        <xdr:cNvSpPr/>
      </xdr:nvSpPr>
      <xdr:spPr>
        <a:xfrm>
          <a:off x="1397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38903</xdr:rowOff>
    </xdr:from>
    <xdr:ext cx="762000" cy="259045"/>
    <xdr:sp macro="" textlink="">
      <xdr:nvSpPr>
        <xdr:cNvPr id="82" name="テキスト ボックス 81"/>
        <xdr:cNvSpPr txBox="1"/>
      </xdr:nvSpPr>
      <xdr:spPr>
        <a:xfrm>
          <a:off x="1066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54126</xdr:rowOff>
    </xdr:from>
    <xdr:to>
      <xdr:col>7</xdr:col>
      <xdr:colOff>203200</xdr:colOff>
      <xdr:row>41</xdr:row>
      <xdr:rowOff>155726</xdr:rowOff>
    </xdr:to>
    <xdr:sp macro="" textlink="">
      <xdr:nvSpPr>
        <xdr:cNvPr id="88" name="円/楕円 87"/>
        <xdr:cNvSpPr/>
      </xdr:nvSpPr>
      <xdr:spPr>
        <a:xfrm>
          <a:off x="49022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70653</xdr:rowOff>
    </xdr:from>
    <xdr:ext cx="762000" cy="259045"/>
    <xdr:sp macro="" textlink="">
      <xdr:nvSpPr>
        <xdr:cNvPr id="89" name="財政力該当値テキスト"/>
        <xdr:cNvSpPr txBox="1"/>
      </xdr:nvSpPr>
      <xdr:spPr>
        <a:xfrm>
          <a:off x="5041900" y="69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65617</xdr:rowOff>
    </xdr:from>
    <xdr:to>
      <xdr:col>6</xdr:col>
      <xdr:colOff>50800</xdr:colOff>
      <xdr:row>41</xdr:row>
      <xdr:rowOff>167217</xdr:rowOff>
    </xdr:to>
    <xdr:sp macro="" textlink="">
      <xdr:nvSpPr>
        <xdr:cNvPr id="90" name="円/楕円 89"/>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5944</xdr:rowOff>
    </xdr:from>
    <xdr:ext cx="736600" cy="259045"/>
    <xdr:sp macro="" textlink="">
      <xdr:nvSpPr>
        <xdr:cNvPr id="91" name="テキスト ボックス 90"/>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31145</xdr:rowOff>
    </xdr:from>
    <xdr:to>
      <xdr:col>4</xdr:col>
      <xdr:colOff>533400</xdr:colOff>
      <xdr:row>41</xdr:row>
      <xdr:rowOff>132745</xdr:rowOff>
    </xdr:to>
    <xdr:sp macro="" textlink="">
      <xdr:nvSpPr>
        <xdr:cNvPr id="92" name="円/楕円 91"/>
        <xdr:cNvSpPr/>
      </xdr:nvSpPr>
      <xdr:spPr>
        <a:xfrm>
          <a:off x="3175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142922</xdr:rowOff>
    </xdr:from>
    <xdr:ext cx="762000" cy="259045"/>
    <xdr:sp macro="" textlink="">
      <xdr:nvSpPr>
        <xdr:cNvPr id="93" name="テキスト ボックス 92"/>
        <xdr:cNvSpPr txBox="1"/>
      </xdr:nvSpPr>
      <xdr:spPr>
        <a:xfrm>
          <a:off x="2844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168124</xdr:rowOff>
    </xdr:from>
    <xdr:to>
      <xdr:col>3</xdr:col>
      <xdr:colOff>330200</xdr:colOff>
      <xdr:row>41</xdr:row>
      <xdr:rowOff>98274</xdr:rowOff>
    </xdr:to>
    <xdr:sp macro="" textlink="">
      <xdr:nvSpPr>
        <xdr:cNvPr id="94" name="円/楕円 93"/>
        <xdr:cNvSpPr/>
      </xdr:nvSpPr>
      <xdr:spPr>
        <a:xfrm>
          <a:off x="2286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108451</xdr:rowOff>
    </xdr:from>
    <xdr:ext cx="762000" cy="259045"/>
    <xdr:sp macro="" textlink="">
      <xdr:nvSpPr>
        <xdr:cNvPr id="95" name="テキスト ボックス 94"/>
        <xdr:cNvSpPr txBox="1"/>
      </xdr:nvSpPr>
      <xdr:spPr>
        <a:xfrm>
          <a:off x="1955800" y="67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122162</xdr:rowOff>
    </xdr:from>
    <xdr:to>
      <xdr:col>2</xdr:col>
      <xdr:colOff>127000</xdr:colOff>
      <xdr:row>41</xdr:row>
      <xdr:rowOff>52312</xdr:rowOff>
    </xdr:to>
    <xdr:sp macro="" textlink="">
      <xdr:nvSpPr>
        <xdr:cNvPr id="96" name="円/楕円 95"/>
        <xdr:cNvSpPr/>
      </xdr:nvSpPr>
      <xdr:spPr>
        <a:xfrm>
          <a:off x="1397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62489</xdr:rowOff>
    </xdr:from>
    <xdr:ext cx="762000" cy="259045"/>
    <xdr:sp macro="" textlink="">
      <xdr:nvSpPr>
        <xdr:cNvPr id="97" name="テキスト ボックス 96"/>
        <xdr:cNvSpPr txBox="1"/>
      </xdr:nvSpPr>
      <xdr:spPr>
        <a:xfrm>
          <a:off x="1066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分母の地方交付税や臨時財政対策債及び譲与税等の各種交付金の減少と分子の社会保障関係費用の自然増等により、前年度対比で</a:t>
          </a:r>
          <a:r>
            <a:rPr kumimoji="1" lang="en-US" altLang="ja-JP" sz="1300">
              <a:latin typeface="ＭＳ Ｐゴシック"/>
            </a:rPr>
            <a:t>1.6</a:t>
          </a:r>
          <a:r>
            <a:rPr kumimoji="1" lang="ja-JP" altLang="en-US" sz="1300">
              <a:latin typeface="ＭＳ Ｐゴシック"/>
            </a:rPr>
            <a:t>％悪化した。</a:t>
          </a:r>
          <a:endParaRPr kumimoji="1" lang="en-US" altLang="ja-JP" sz="1300">
            <a:latin typeface="ＭＳ Ｐゴシック"/>
          </a:endParaRPr>
        </a:p>
        <a:p>
          <a:r>
            <a:rPr kumimoji="1" lang="ja-JP" altLang="en-US" sz="1300">
              <a:latin typeface="ＭＳ Ｐゴシック"/>
            </a:rPr>
            <a:t>しかしながら、類似団体では</a:t>
          </a:r>
          <a:r>
            <a:rPr kumimoji="1" lang="en-US" altLang="ja-JP" sz="1300">
              <a:latin typeface="ＭＳ Ｐゴシック"/>
            </a:rPr>
            <a:t>8</a:t>
          </a:r>
          <a:r>
            <a:rPr kumimoji="1" lang="ja-JP" altLang="en-US" sz="1300">
              <a:latin typeface="ＭＳ Ｐゴシック"/>
            </a:rPr>
            <a:t>位、石川県ではトップの数値となっている。</a:t>
          </a:r>
          <a:endParaRPr kumimoji="1" lang="en-US" altLang="ja-JP" sz="1300">
            <a:latin typeface="ＭＳ Ｐゴシック"/>
          </a:endParaRPr>
        </a:p>
        <a:p>
          <a:r>
            <a:rPr kumimoji="1" lang="ja-JP" altLang="en-US" sz="1300">
              <a:latin typeface="ＭＳ Ｐゴシック"/>
            </a:rPr>
            <a:t>今後も、経常経費の削減に努めるとともに、地方債の繰上償還を実施するなど、安定した財政運営に取り組み、現在の水準の維持に努めていく。</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78486</xdr:rowOff>
    </xdr:from>
    <xdr:to>
      <xdr:col>7</xdr:col>
      <xdr:colOff>152400</xdr:colOff>
      <xdr:row>66</xdr:row>
      <xdr:rowOff>53594</xdr:rowOff>
    </xdr:to>
    <xdr:cxnSp macro="">
      <xdr:nvCxnSpPr>
        <xdr:cNvPr id="125" name="直線コネクタ 124"/>
        <xdr:cNvCxnSpPr/>
      </xdr:nvCxnSpPr>
      <xdr:spPr>
        <a:xfrm flipV="1">
          <a:off x="4953000" y="10365486"/>
          <a:ext cx="0" cy="100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25671</xdr:rowOff>
    </xdr:from>
    <xdr:ext cx="762000" cy="259045"/>
    <xdr:sp macro="" textlink="">
      <xdr:nvSpPr>
        <xdr:cNvPr id="126" name="財政構造の弾力性最小値テキスト"/>
        <xdr:cNvSpPr txBox="1"/>
      </xdr:nvSpPr>
      <xdr:spPr>
        <a:xfrm>
          <a:off x="5041900" y="113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7</xdr:col>
      <xdr:colOff>63500</xdr:colOff>
      <xdr:row>66</xdr:row>
      <xdr:rowOff>53594</xdr:rowOff>
    </xdr:from>
    <xdr:to>
      <xdr:col>7</xdr:col>
      <xdr:colOff>241300</xdr:colOff>
      <xdr:row>66</xdr:row>
      <xdr:rowOff>53594</xdr:rowOff>
    </xdr:to>
    <xdr:cxnSp macro="">
      <xdr:nvCxnSpPr>
        <xdr:cNvPr id="127" name="直線コネクタ 126"/>
        <xdr:cNvCxnSpPr/>
      </xdr:nvCxnSpPr>
      <xdr:spPr>
        <a:xfrm>
          <a:off x="4864100" y="1136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164863</xdr:rowOff>
    </xdr:from>
    <xdr:ext cx="762000" cy="259045"/>
    <xdr:sp macro="" textlink="">
      <xdr:nvSpPr>
        <xdr:cNvPr id="128" name="財政構造の弾力性最大値テキスト"/>
        <xdr:cNvSpPr txBox="1"/>
      </xdr:nvSpPr>
      <xdr:spPr>
        <a:xfrm>
          <a:off x="5041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7</xdr:col>
      <xdr:colOff>63500</xdr:colOff>
      <xdr:row>60</xdr:row>
      <xdr:rowOff>78486</xdr:rowOff>
    </xdr:from>
    <xdr:to>
      <xdr:col>7</xdr:col>
      <xdr:colOff>241300</xdr:colOff>
      <xdr:row>60</xdr:row>
      <xdr:rowOff>78486</xdr:rowOff>
    </xdr:to>
    <xdr:cxnSp macro="">
      <xdr:nvCxnSpPr>
        <xdr:cNvPr id="129" name="直線コネクタ 128"/>
        <xdr:cNvCxnSpPr/>
      </xdr:nvCxnSpPr>
      <xdr:spPr>
        <a:xfrm>
          <a:off x="4864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117094</xdr:rowOff>
    </xdr:from>
    <xdr:to>
      <xdr:col>7</xdr:col>
      <xdr:colOff>152400</xdr:colOff>
      <xdr:row>61</xdr:row>
      <xdr:rowOff>22860</xdr:rowOff>
    </xdr:to>
    <xdr:cxnSp macro="">
      <xdr:nvCxnSpPr>
        <xdr:cNvPr id="130" name="直線コネクタ 129"/>
        <xdr:cNvCxnSpPr/>
      </xdr:nvCxnSpPr>
      <xdr:spPr>
        <a:xfrm>
          <a:off x="4114800" y="10404094"/>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129811</xdr:rowOff>
    </xdr:from>
    <xdr:ext cx="762000" cy="259045"/>
    <xdr:sp macro="" textlink="">
      <xdr:nvSpPr>
        <xdr:cNvPr id="131" name="財政構造の弾力性平均値テキスト"/>
        <xdr:cNvSpPr txBox="1"/>
      </xdr:nvSpPr>
      <xdr:spPr>
        <a:xfrm>
          <a:off x="5041900" y="1075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157734</xdr:rowOff>
    </xdr:from>
    <xdr:to>
      <xdr:col>7</xdr:col>
      <xdr:colOff>203200</xdr:colOff>
      <xdr:row>63</xdr:row>
      <xdr:rowOff>87884</xdr:rowOff>
    </xdr:to>
    <xdr:sp macro="" textlink="">
      <xdr:nvSpPr>
        <xdr:cNvPr id="132" name="フローチャート : 判断 131"/>
        <xdr:cNvSpPr/>
      </xdr:nvSpPr>
      <xdr:spPr>
        <a:xfrm>
          <a:off x="49022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117094</xdr:rowOff>
    </xdr:from>
    <xdr:to>
      <xdr:col>6</xdr:col>
      <xdr:colOff>0</xdr:colOff>
      <xdr:row>61</xdr:row>
      <xdr:rowOff>13208</xdr:rowOff>
    </xdr:to>
    <xdr:cxnSp macro="">
      <xdr:nvCxnSpPr>
        <xdr:cNvPr id="133" name="直線コネクタ 132"/>
        <xdr:cNvCxnSpPr/>
      </xdr:nvCxnSpPr>
      <xdr:spPr>
        <a:xfrm flipV="1">
          <a:off x="3225800" y="1040409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32258</xdr:rowOff>
    </xdr:from>
    <xdr:to>
      <xdr:col>6</xdr:col>
      <xdr:colOff>50800</xdr:colOff>
      <xdr:row>62</xdr:row>
      <xdr:rowOff>133858</xdr:rowOff>
    </xdr:to>
    <xdr:sp macro="" textlink="">
      <xdr:nvSpPr>
        <xdr:cNvPr id="134" name="フローチャート : 判断 133"/>
        <xdr:cNvSpPr/>
      </xdr:nvSpPr>
      <xdr:spPr>
        <a:xfrm>
          <a:off x="4064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118635</xdr:rowOff>
    </xdr:from>
    <xdr:ext cx="736600" cy="259045"/>
    <xdr:sp macro="" textlink="">
      <xdr:nvSpPr>
        <xdr:cNvPr id="135" name="テキスト ボックス 134"/>
        <xdr:cNvSpPr txBox="1"/>
      </xdr:nvSpPr>
      <xdr:spPr>
        <a:xfrm>
          <a:off x="3733800" y="1074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10922</xdr:rowOff>
    </xdr:from>
    <xdr:to>
      <xdr:col>4</xdr:col>
      <xdr:colOff>482600</xdr:colOff>
      <xdr:row>61</xdr:row>
      <xdr:rowOff>13208</xdr:rowOff>
    </xdr:to>
    <xdr:cxnSp macro="">
      <xdr:nvCxnSpPr>
        <xdr:cNvPr id="136" name="直線コネクタ 135"/>
        <xdr:cNvCxnSpPr/>
      </xdr:nvCxnSpPr>
      <xdr:spPr>
        <a:xfrm>
          <a:off x="2336800" y="1029792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68326</xdr:rowOff>
    </xdr:from>
    <xdr:to>
      <xdr:col>4</xdr:col>
      <xdr:colOff>533400</xdr:colOff>
      <xdr:row>63</xdr:row>
      <xdr:rowOff>169926</xdr:rowOff>
    </xdr:to>
    <xdr:sp macro="" textlink="">
      <xdr:nvSpPr>
        <xdr:cNvPr id="137" name="フローチャート : 判断 136"/>
        <xdr:cNvSpPr/>
      </xdr:nvSpPr>
      <xdr:spPr>
        <a:xfrm>
          <a:off x="3175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154703</xdr:rowOff>
    </xdr:from>
    <xdr:ext cx="762000" cy="259045"/>
    <xdr:sp macro="" textlink="">
      <xdr:nvSpPr>
        <xdr:cNvPr id="138" name="テキスト ボックス 137"/>
        <xdr:cNvSpPr txBox="1"/>
      </xdr:nvSpPr>
      <xdr:spPr>
        <a:xfrm>
          <a:off x="2844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10922</xdr:rowOff>
    </xdr:from>
    <xdr:to>
      <xdr:col>3</xdr:col>
      <xdr:colOff>279400</xdr:colOff>
      <xdr:row>60</xdr:row>
      <xdr:rowOff>39878</xdr:rowOff>
    </xdr:to>
    <xdr:cxnSp macro="">
      <xdr:nvCxnSpPr>
        <xdr:cNvPr id="139" name="直線コネクタ 138"/>
        <xdr:cNvCxnSpPr/>
      </xdr:nvCxnSpPr>
      <xdr:spPr>
        <a:xfrm flipV="1">
          <a:off x="1447800" y="1029792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138430</xdr:rowOff>
    </xdr:from>
    <xdr:to>
      <xdr:col>3</xdr:col>
      <xdr:colOff>330200</xdr:colOff>
      <xdr:row>63</xdr:row>
      <xdr:rowOff>68580</xdr:rowOff>
    </xdr:to>
    <xdr:sp macro="" textlink="">
      <xdr:nvSpPr>
        <xdr:cNvPr id="140" name="フローチャート : 判断 139"/>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53357</xdr:rowOff>
    </xdr:from>
    <xdr:ext cx="762000" cy="259045"/>
    <xdr:sp macro="" textlink="">
      <xdr:nvSpPr>
        <xdr:cNvPr id="141" name="テキスト ボックス 140"/>
        <xdr:cNvSpPr txBox="1"/>
      </xdr:nvSpPr>
      <xdr:spPr>
        <a:xfrm>
          <a:off x="1955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138430</xdr:rowOff>
    </xdr:from>
    <xdr:to>
      <xdr:col>2</xdr:col>
      <xdr:colOff>127000</xdr:colOff>
      <xdr:row>63</xdr:row>
      <xdr:rowOff>68580</xdr:rowOff>
    </xdr:to>
    <xdr:sp macro="" textlink="">
      <xdr:nvSpPr>
        <xdr:cNvPr id="142" name="フローチャート : 判断 141"/>
        <xdr:cNvSpPr/>
      </xdr:nvSpPr>
      <xdr:spPr>
        <a:xfrm>
          <a:off x="1397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53357</xdr:rowOff>
    </xdr:from>
    <xdr:ext cx="762000" cy="259045"/>
    <xdr:sp macro="" textlink="">
      <xdr:nvSpPr>
        <xdr:cNvPr id="143" name="テキスト ボックス 142"/>
        <xdr:cNvSpPr txBox="1"/>
      </xdr:nvSpPr>
      <xdr:spPr>
        <a:xfrm>
          <a:off x="1066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143510</xdr:rowOff>
    </xdr:from>
    <xdr:to>
      <xdr:col>7</xdr:col>
      <xdr:colOff>203200</xdr:colOff>
      <xdr:row>61</xdr:row>
      <xdr:rowOff>73660</xdr:rowOff>
    </xdr:to>
    <xdr:sp macro="" textlink="">
      <xdr:nvSpPr>
        <xdr:cNvPr id="149" name="円/楕円 148"/>
        <xdr:cNvSpPr/>
      </xdr:nvSpPr>
      <xdr:spPr>
        <a:xfrm>
          <a:off x="49022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64787</xdr:rowOff>
    </xdr:from>
    <xdr:ext cx="762000" cy="259045"/>
    <xdr:sp macro="" textlink="">
      <xdr:nvSpPr>
        <xdr:cNvPr id="150" name="財政構造の弾力性該当値テキスト"/>
        <xdr:cNvSpPr txBox="1"/>
      </xdr:nvSpPr>
      <xdr:spPr>
        <a:xfrm>
          <a:off x="5041900" y="1035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66294</xdr:rowOff>
    </xdr:from>
    <xdr:to>
      <xdr:col>6</xdr:col>
      <xdr:colOff>50800</xdr:colOff>
      <xdr:row>60</xdr:row>
      <xdr:rowOff>167894</xdr:rowOff>
    </xdr:to>
    <xdr:sp macro="" textlink="">
      <xdr:nvSpPr>
        <xdr:cNvPr id="151" name="円/楕円 150"/>
        <xdr:cNvSpPr/>
      </xdr:nvSpPr>
      <xdr:spPr>
        <a:xfrm>
          <a:off x="4064000" y="103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6621</xdr:rowOff>
    </xdr:from>
    <xdr:ext cx="736600" cy="259045"/>
    <xdr:sp macro="" textlink="">
      <xdr:nvSpPr>
        <xdr:cNvPr id="152" name="テキスト ボックス 151"/>
        <xdr:cNvSpPr txBox="1"/>
      </xdr:nvSpPr>
      <xdr:spPr>
        <a:xfrm>
          <a:off x="3733800" y="10122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133858</xdr:rowOff>
    </xdr:from>
    <xdr:to>
      <xdr:col>4</xdr:col>
      <xdr:colOff>533400</xdr:colOff>
      <xdr:row>61</xdr:row>
      <xdr:rowOff>64008</xdr:rowOff>
    </xdr:to>
    <xdr:sp macro="" textlink="">
      <xdr:nvSpPr>
        <xdr:cNvPr id="153" name="円/楕円 152"/>
        <xdr:cNvSpPr/>
      </xdr:nvSpPr>
      <xdr:spPr>
        <a:xfrm>
          <a:off x="3175000" y="104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74185</xdr:rowOff>
    </xdr:from>
    <xdr:ext cx="762000" cy="259045"/>
    <xdr:sp macro="" textlink="">
      <xdr:nvSpPr>
        <xdr:cNvPr id="154" name="テキスト ボックス 153"/>
        <xdr:cNvSpPr txBox="1"/>
      </xdr:nvSpPr>
      <xdr:spPr>
        <a:xfrm>
          <a:off x="2844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131572</xdr:rowOff>
    </xdr:from>
    <xdr:to>
      <xdr:col>3</xdr:col>
      <xdr:colOff>330200</xdr:colOff>
      <xdr:row>60</xdr:row>
      <xdr:rowOff>61722</xdr:rowOff>
    </xdr:to>
    <xdr:sp macro="" textlink="">
      <xdr:nvSpPr>
        <xdr:cNvPr id="155" name="円/楕円 154"/>
        <xdr:cNvSpPr/>
      </xdr:nvSpPr>
      <xdr:spPr>
        <a:xfrm>
          <a:off x="2286000" y="1024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71899</xdr:rowOff>
    </xdr:from>
    <xdr:ext cx="762000" cy="259045"/>
    <xdr:sp macro="" textlink="">
      <xdr:nvSpPr>
        <xdr:cNvPr id="156" name="テキスト ボックス 155"/>
        <xdr:cNvSpPr txBox="1"/>
      </xdr:nvSpPr>
      <xdr:spPr>
        <a:xfrm>
          <a:off x="1955800" y="1001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160528</xdr:rowOff>
    </xdr:from>
    <xdr:to>
      <xdr:col>2</xdr:col>
      <xdr:colOff>127000</xdr:colOff>
      <xdr:row>60</xdr:row>
      <xdr:rowOff>90678</xdr:rowOff>
    </xdr:to>
    <xdr:sp macro="" textlink="">
      <xdr:nvSpPr>
        <xdr:cNvPr id="157" name="円/楕円 156"/>
        <xdr:cNvSpPr/>
      </xdr:nvSpPr>
      <xdr:spPr>
        <a:xfrm>
          <a:off x="1397000" y="1027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100855</xdr:rowOff>
    </xdr:from>
    <xdr:ext cx="762000" cy="259045"/>
    <xdr:sp macro="" textlink="">
      <xdr:nvSpPr>
        <xdr:cNvPr id="158" name="テキスト ボックス 157"/>
        <xdr:cNvSpPr txBox="1"/>
      </xdr:nvSpPr>
      <xdr:spPr>
        <a:xfrm>
          <a:off x="1066800" y="1004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[185,451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114,228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一昨年度の手取川濁水対策等の影響の跳ね返りにより、前年度対比で</a:t>
          </a:r>
          <a:r>
            <a:rPr kumimoji="1" lang="en-US" altLang="ja-JP" sz="1300">
              <a:latin typeface="ＭＳ Ｐゴシック"/>
            </a:rPr>
            <a:t>1</a:t>
          </a:r>
          <a:r>
            <a:rPr kumimoji="1" lang="ja-JP" altLang="en-US" sz="1300">
              <a:latin typeface="ＭＳ Ｐゴシック"/>
            </a:rPr>
            <a:t>人当たりの決算額は</a:t>
          </a:r>
          <a:r>
            <a:rPr kumimoji="1" lang="en-US" altLang="ja-JP" sz="1300">
              <a:latin typeface="ＭＳ Ｐゴシック"/>
            </a:rPr>
            <a:t>1,736</a:t>
          </a:r>
          <a:r>
            <a:rPr kumimoji="1" lang="ja-JP" altLang="en-US" sz="1300">
              <a:latin typeface="ＭＳ Ｐゴシック"/>
            </a:rPr>
            <a:t>円減少した。</a:t>
          </a:r>
          <a:endParaRPr kumimoji="1" lang="en-US" altLang="ja-JP" sz="1300">
            <a:latin typeface="ＭＳ Ｐゴシック"/>
          </a:endParaRPr>
        </a:p>
        <a:p>
          <a:r>
            <a:rPr kumimoji="1" lang="ja-JP" altLang="en-US" sz="1300">
              <a:latin typeface="ＭＳ Ｐゴシック"/>
            </a:rPr>
            <a:t>類似団体平均よりも下回っているものの、今後もコスト削減に努めていく。</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7407</xdr:rowOff>
    </xdr:from>
    <xdr:to>
      <xdr:col>7</xdr:col>
      <xdr:colOff>152400</xdr:colOff>
      <xdr:row>89</xdr:row>
      <xdr:rowOff>69966</xdr:rowOff>
    </xdr:to>
    <xdr:cxnSp macro="">
      <xdr:nvCxnSpPr>
        <xdr:cNvPr id="187" name="直線コネクタ 186"/>
        <xdr:cNvCxnSpPr/>
      </xdr:nvCxnSpPr>
      <xdr:spPr>
        <a:xfrm flipV="1">
          <a:off x="4953000" y="14066307"/>
          <a:ext cx="0" cy="12627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42043</xdr:rowOff>
    </xdr:from>
    <xdr:ext cx="762000" cy="259045"/>
    <xdr:sp macro="" textlink="">
      <xdr:nvSpPr>
        <xdr:cNvPr id="188" name="人件費・物件費等の状況最小値テキスト"/>
        <xdr:cNvSpPr txBox="1"/>
      </xdr:nvSpPr>
      <xdr:spPr>
        <a:xfrm>
          <a:off x="5041900" y="15301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760,058</a:t>
          </a:r>
          <a:endParaRPr kumimoji="1" lang="ja-JP" altLang="en-US" sz="1000" b="1">
            <a:latin typeface="ＭＳ Ｐゴシック"/>
          </a:endParaRPr>
        </a:p>
      </xdr:txBody>
    </xdr:sp>
    <xdr:clientData/>
  </xdr:oneCellAnchor>
  <xdr:twoCellAnchor>
    <xdr:from>
      <xdr:col>7</xdr:col>
      <xdr:colOff>63500</xdr:colOff>
      <xdr:row>89</xdr:row>
      <xdr:rowOff>69966</xdr:rowOff>
    </xdr:from>
    <xdr:to>
      <xdr:col>7</xdr:col>
      <xdr:colOff>241300</xdr:colOff>
      <xdr:row>89</xdr:row>
      <xdr:rowOff>69966</xdr:rowOff>
    </xdr:to>
    <xdr:cxnSp macro="">
      <xdr:nvCxnSpPr>
        <xdr:cNvPr id="189" name="直線コネクタ 188"/>
        <xdr:cNvCxnSpPr/>
      </xdr:nvCxnSpPr>
      <xdr:spPr>
        <a:xfrm>
          <a:off x="4864100" y="1532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93784</xdr:rowOff>
    </xdr:from>
    <xdr:ext cx="762000" cy="259045"/>
    <xdr:sp macro="" textlink="">
      <xdr:nvSpPr>
        <xdr:cNvPr id="190" name="人件費・物件費等の状況最大値テキスト"/>
        <xdr:cNvSpPr txBox="1"/>
      </xdr:nvSpPr>
      <xdr:spPr>
        <a:xfrm>
          <a:off x="5041900" y="13809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132,105</a:t>
          </a:r>
          <a:endParaRPr kumimoji="1" lang="ja-JP" altLang="en-US" sz="1000" b="1">
            <a:latin typeface="ＭＳ Ｐゴシック"/>
          </a:endParaRPr>
        </a:p>
      </xdr:txBody>
    </xdr:sp>
    <xdr:clientData/>
  </xdr:oneCellAnchor>
  <xdr:twoCellAnchor>
    <xdr:from>
      <xdr:col>7</xdr:col>
      <xdr:colOff>63500</xdr:colOff>
      <xdr:row>82</xdr:row>
      <xdr:rowOff>7407</xdr:rowOff>
    </xdr:from>
    <xdr:to>
      <xdr:col>7</xdr:col>
      <xdr:colOff>241300</xdr:colOff>
      <xdr:row>82</xdr:row>
      <xdr:rowOff>7407</xdr:rowOff>
    </xdr:to>
    <xdr:cxnSp macro="">
      <xdr:nvCxnSpPr>
        <xdr:cNvPr id="191" name="直線コネクタ 190"/>
        <xdr:cNvCxnSpPr/>
      </xdr:nvCxnSpPr>
      <xdr:spPr>
        <a:xfrm>
          <a:off x="4864100" y="1406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114678</xdr:rowOff>
    </xdr:from>
    <xdr:to>
      <xdr:col>7</xdr:col>
      <xdr:colOff>152400</xdr:colOff>
      <xdr:row>82</xdr:row>
      <xdr:rowOff>118168</xdr:rowOff>
    </xdr:to>
    <xdr:cxnSp macro="">
      <xdr:nvCxnSpPr>
        <xdr:cNvPr id="192" name="直線コネクタ 191"/>
        <xdr:cNvCxnSpPr/>
      </xdr:nvCxnSpPr>
      <xdr:spPr>
        <a:xfrm flipV="1">
          <a:off x="4114800" y="14173578"/>
          <a:ext cx="838200" cy="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118550</xdr:rowOff>
    </xdr:from>
    <xdr:ext cx="762000" cy="259045"/>
    <xdr:sp macro="" textlink="">
      <xdr:nvSpPr>
        <xdr:cNvPr id="193" name="人件費・物件費等の状況平均値テキスト"/>
        <xdr:cNvSpPr txBox="1"/>
      </xdr:nvSpPr>
      <xdr:spPr>
        <a:xfrm>
          <a:off x="5041900" y="14177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226,526</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146473</xdr:rowOff>
    </xdr:from>
    <xdr:to>
      <xdr:col>7</xdr:col>
      <xdr:colOff>203200</xdr:colOff>
      <xdr:row>83</xdr:row>
      <xdr:rowOff>76623</xdr:rowOff>
    </xdr:to>
    <xdr:sp macro="" textlink="">
      <xdr:nvSpPr>
        <xdr:cNvPr id="194" name="フローチャート : 判断 193"/>
        <xdr:cNvSpPr/>
      </xdr:nvSpPr>
      <xdr:spPr>
        <a:xfrm>
          <a:off x="4902200" y="1420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111254</xdr:rowOff>
    </xdr:from>
    <xdr:to>
      <xdr:col>6</xdr:col>
      <xdr:colOff>0</xdr:colOff>
      <xdr:row>82</xdr:row>
      <xdr:rowOff>118168</xdr:rowOff>
    </xdr:to>
    <xdr:cxnSp macro="">
      <xdr:nvCxnSpPr>
        <xdr:cNvPr id="195" name="直線コネクタ 194"/>
        <xdr:cNvCxnSpPr/>
      </xdr:nvCxnSpPr>
      <xdr:spPr>
        <a:xfrm>
          <a:off x="3225800" y="14170154"/>
          <a:ext cx="889000" cy="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128688</xdr:rowOff>
    </xdr:from>
    <xdr:to>
      <xdr:col>6</xdr:col>
      <xdr:colOff>50800</xdr:colOff>
      <xdr:row>83</xdr:row>
      <xdr:rowOff>58838</xdr:rowOff>
    </xdr:to>
    <xdr:sp macro="" textlink="">
      <xdr:nvSpPr>
        <xdr:cNvPr id="196" name="フローチャート : 判断 195"/>
        <xdr:cNvSpPr/>
      </xdr:nvSpPr>
      <xdr:spPr>
        <a:xfrm>
          <a:off x="40640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43615</xdr:rowOff>
    </xdr:from>
    <xdr:ext cx="736600" cy="259045"/>
    <xdr:sp macro="" textlink="">
      <xdr:nvSpPr>
        <xdr:cNvPr id="197" name="テキスト ボックス 196"/>
        <xdr:cNvSpPr txBox="1"/>
      </xdr:nvSpPr>
      <xdr:spPr>
        <a:xfrm>
          <a:off x="3733800" y="1427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99236</xdr:rowOff>
    </xdr:from>
    <xdr:to>
      <xdr:col>4</xdr:col>
      <xdr:colOff>482600</xdr:colOff>
      <xdr:row>82</xdr:row>
      <xdr:rowOff>111254</xdr:rowOff>
    </xdr:to>
    <xdr:cxnSp macro="">
      <xdr:nvCxnSpPr>
        <xdr:cNvPr id="198" name="直線コネクタ 197"/>
        <xdr:cNvCxnSpPr/>
      </xdr:nvCxnSpPr>
      <xdr:spPr>
        <a:xfrm>
          <a:off x="2336800" y="14158136"/>
          <a:ext cx="889000" cy="1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126554</xdr:rowOff>
    </xdr:from>
    <xdr:to>
      <xdr:col>4</xdr:col>
      <xdr:colOff>533400</xdr:colOff>
      <xdr:row>83</xdr:row>
      <xdr:rowOff>56704</xdr:rowOff>
    </xdr:to>
    <xdr:sp macro="" textlink="">
      <xdr:nvSpPr>
        <xdr:cNvPr id="199" name="フローチャート : 判断 198"/>
        <xdr:cNvSpPr/>
      </xdr:nvSpPr>
      <xdr:spPr>
        <a:xfrm>
          <a:off x="3175000" y="1418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41481</xdr:rowOff>
    </xdr:from>
    <xdr:ext cx="762000" cy="259045"/>
    <xdr:sp macro="" textlink="">
      <xdr:nvSpPr>
        <xdr:cNvPr id="200" name="テキスト ボックス 199"/>
        <xdr:cNvSpPr txBox="1"/>
      </xdr:nvSpPr>
      <xdr:spPr>
        <a:xfrm>
          <a:off x="2844800" y="1427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98290</xdr:rowOff>
    </xdr:from>
    <xdr:to>
      <xdr:col>3</xdr:col>
      <xdr:colOff>279400</xdr:colOff>
      <xdr:row>82</xdr:row>
      <xdr:rowOff>99236</xdr:rowOff>
    </xdr:to>
    <xdr:cxnSp macro="">
      <xdr:nvCxnSpPr>
        <xdr:cNvPr id="201" name="直線コネクタ 200"/>
        <xdr:cNvCxnSpPr/>
      </xdr:nvCxnSpPr>
      <xdr:spPr>
        <a:xfrm>
          <a:off x="1447800" y="14157190"/>
          <a:ext cx="889000" cy="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92932</xdr:rowOff>
    </xdr:from>
    <xdr:to>
      <xdr:col>3</xdr:col>
      <xdr:colOff>330200</xdr:colOff>
      <xdr:row>83</xdr:row>
      <xdr:rowOff>23082</xdr:rowOff>
    </xdr:to>
    <xdr:sp macro="" textlink="">
      <xdr:nvSpPr>
        <xdr:cNvPr id="202" name="フローチャート : 判断 201"/>
        <xdr:cNvSpPr/>
      </xdr:nvSpPr>
      <xdr:spPr>
        <a:xfrm>
          <a:off x="2286000" y="1415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7859</xdr:rowOff>
    </xdr:from>
    <xdr:ext cx="762000" cy="259045"/>
    <xdr:sp macro="" textlink="">
      <xdr:nvSpPr>
        <xdr:cNvPr id="203" name="テキスト ボックス 202"/>
        <xdr:cNvSpPr txBox="1"/>
      </xdr:nvSpPr>
      <xdr:spPr>
        <a:xfrm>
          <a:off x="1955800" y="1423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111209</xdr:rowOff>
    </xdr:from>
    <xdr:to>
      <xdr:col>2</xdr:col>
      <xdr:colOff>127000</xdr:colOff>
      <xdr:row>83</xdr:row>
      <xdr:rowOff>41359</xdr:rowOff>
    </xdr:to>
    <xdr:sp macro="" textlink="">
      <xdr:nvSpPr>
        <xdr:cNvPr id="204" name="フローチャート : 判断 203"/>
        <xdr:cNvSpPr/>
      </xdr:nvSpPr>
      <xdr:spPr>
        <a:xfrm>
          <a:off x="1397000" y="1417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26136</xdr:rowOff>
    </xdr:from>
    <xdr:ext cx="762000" cy="259045"/>
    <xdr:sp macro="" textlink="">
      <xdr:nvSpPr>
        <xdr:cNvPr id="205" name="テキスト ボックス 204"/>
        <xdr:cNvSpPr txBox="1"/>
      </xdr:nvSpPr>
      <xdr:spPr>
        <a:xfrm>
          <a:off x="1066800" y="1425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63878</xdr:rowOff>
    </xdr:from>
    <xdr:to>
      <xdr:col>7</xdr:col>
      <xdr:colOff>203200</xdr:colOff>
      <xdr:row>82</xdr:row>
      <xdr:rowOff>165478</xdr:rowOff>
    </xdr:to>
    <xdr:sp macro="" textlink="">
      <xdr:nvSpPr>
        <xdr:cNvPr id="211" name="円/楕円 210"/>
        <xdr:cNvSpPr/>
      </xdr:nvSpPr>
      <xdr:spPr>
        <a:xfrm>
          <a:off x="4902200" y="1412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156605</xdr:rowOff>
    </xdr:from>
    <xdr:ext cx="762000" cy="259045"/>
    <xdr:sp macro="" textlink="">
      <xdr:nvSpPr>
        <xdr:cNvPr id="212" name="人件費・物件費等の状況該当値テキスト"/>
        <xdr:cNvSpPr txBox="1"/>
      </xdr:nvSpPr>
      <xdr:spPr>
        <a:xfrm>
          <a:off x="5041900" y="1404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185,451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67368</xdr:rowOff>
    </xdr:from>
    <xdr:to>
      <xdr:col>6</xdr:col>
      <xdr:colOff>50800</xdr:colOff>
      <xdr:row>82</xdr:row>
      <xdr:rowOff>168968</xdr:rowOff>
    </xdr:to>
    <xdr:sp macro="" textlink="">
      <xdr:nvSpPr>
        <xdr:cNvPr id="213" name="円/楕円 212"/>
        <xdr:cNvSpPr/>
      </xdr:nvSpPr>
      <xdr:spPr>
        <a:xfrm>
          <a:off x="4064000" y="1412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7695</xdr:rowOff>
    </xdr:from>
    <xdr:ext cx="736600" cy="259045"/>
    <xdr:sp macro="" textlink="">
      <xdr:nvSpPr>
        <xdr:cNvPr id="214" name="テキスト ボックス 213"/>
        <xdr:cNvSpPr txBox="1"/>
      </xdr:nvSpPr>
      <xdr:spPr>
        <a:xfrm>
          <a:off x="3733800" y="13895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187,187</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60454</xdr:rowOff>
    </xdr:from>
    <xdr:to>
      <xdr:col>4</xdr:col>
      <xdr:colOff>533400</xdr:colOff>
      <xdr:row>82</xdr:row>
      <xdr:rowOff>162054</xdr:rowOff>
    </xdr:to>
    <xdr:sp macro="" textlink="">
      <xdr:nvSpPr>
        <xdr:cNvPr id="215" name="円/楕円 214"/>
        <xdr:cNvSpPr/>
      </xdr:nvSpPr>
      <xdr:spPr>
        <a:xfrm>
          <a:off x="3175000" y="1411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781</xdr:rowOff>
    </xdr:from>
    <xdr:ext cx="762000" cy="259045"/>
    <xdr:sp macro="" textlink="">
      <xdr:nvSpPr>
        <xdr:cNvPr id="216" name="テキスト ボックス 215"/>
        <xdr:cNvSpPr txBox="1"/>
      </xdr:nvSpPr>
      <xdr:spPr>
        <a:xfrm>
          <a:off x="2844800" y="1388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183,748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48436</xdr:rowOff>
    </xdr:from>
    <xdr:to>
      <xdr:col>3</xdr:col>
      <xdr:colOff>330200</xdr:colOff>
      <xdr:row>82</xdr:row>
      <xdr:rowOff>150036</xdr:rowOff>
    </xdr:to>
    <xdr:sp macro="" textlink="">
      <xdr:nvSpPr>
        <xdr:cNvPr id="217" name="円/楕円 216"/>
        <xdr:cNvSpPr/>
      </xdr:nvSpPr>
      <xdr:spPr>
        <a:xfrm>
          <a:off x="2286000" y="1410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160213</xdr:rowOff>
    </xdr:from>
    <xdr:ext cx="762000" cy="259045"/>
    <xdr:sp macro="" textlink="">
      <xdr:nvSpPr>
        <xdr:cNvPr id="218" name="テキスト ボックス 217"/>
        <xdr:cNvSpPr txBox="1"/>
      </xdr:nvSpPr>
      <xdr:spPr>
        <a:xfrm>
          <a:off x="1955800" y="13876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177,772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47490</xdr:rowOff>
    </xdr:from>
    <xdr:to>
      <xdr:col>2</xdr:col>
      <xdr:colOff>127000</xdr:colOff>
      <xdr:row>82</xdr:row>
      <xdr:rowOff>149090</xdr:rowOff>
    </xdr:to>
    <xdr:sp macro="" textlink="">
      <xdr:nvSpPr>
        <xdr:cNvPr id="219" name="円/楕円 218"/>
        <xdr:cNvSpPr/>
      </xdr:nvSpPr>
      <xdr:spPr>
        <a:xfrm>
          <a:off x="1397000" y="1410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159267</xdr:rowOff>
    </xdr:from>
    <xdr:ext cx="762000" cy="259045"/>
    <xdr:sp macro="" textlink="">
      <xdr:nvSpPr>
        <xdr:cNvPr id="220" name="テキスト ボックス 219"/>
        <xdr:cNvSpPr txBox="1"/>
      </xdr:nvSpPr>
      <xdr:spPr>
        <a:xfrm>
          <a:off x="1066800" y="1387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177,301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類似団体・全国市及び全国町村平均をともに大きく下回っている。</a:t>
          </a:r>
          <a:endParaRPr kumimoji="1" lang="en-US" altLang="ja-JP" sz="1300">
            <a:latin typeface="ＭＳ Ｐゴシック"/>
          </a:endParaRPr>
        </a:p>
        <a:p>
          <a:r>
            <a:rPr kumimoji="1" lang="ja-JP" altLang="en-US" sz="1300">
              <a:latin typeface="ＭＳ Ｐゴシック"/>
            </a:rPr>
            <a:t>今後とも、国の人事院勧告に基づき、適正な給与体系の維持に努めていく。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141212</xdr:rowOff>
    </xdr:from>
    <xdr:to>
      <xdr:col>24</xdr:col>
      <xdr:colOff>558800</xdr:colOff>
      <xdr:row>89</xdr:row>
      <xdr:rowOff>35379</xdr:rowOff>
    </xdr:to>
    <xdr:cxnSp macro="">
      <xdr:nvCxnSpPr>
        <xdr:cNvPr id="251" name="直線コネクタ 250"/>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7456</xdr:rowOff>
    </xdr:from>
    <xdr:ext cx="762000" cy="259045"/>
    <xdr:sp macro="" textlink="">
      <xdr:nvSpPr>
        <xdr:cNvPr id="252"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89</xdr:row>
      <xdr:rowOff>35379</xdr:rowOff>
    </xdr:from>
    <xdr:to>
      <xdr:col>24</xdr:col>
      <xdr:colOff>647700</xdr:colOff>
      <xdr:row>89</xdr:row>
      <xdr:rowOff>35379</xdr:rowOff>
    </xdr:to>
    <xdr:cxnSp macro="">
      <xdr:nvCxnSpPr>
        <xdr:cNvPr id="253" name="直線コネクタ 252"/>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56139</xdr:rowOff>
    </xdr:from>
    <xdr:ext cx="762000" cy="259045"/>
    <xdr:sp macro="" textlink="">
      <xdr:nvSpPr>
        <xdr:cNvPr id="254" name="給与水準   （国との比較）最大値テキスト"/>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24</xdr:col>
      <xdr:colOff>469900</xdr:colOff>
      <xdr:row>79</xdr:row>
      <xdr:rowOff>141212</xdr:rowOff>
    </xdr:from>
    <xdr:to>
      <xdr:col>24</xdr:col>
      <xdr:colOff>647700</xdr:colOff>
      <xdr:row>79</xdr:row>
      <xdr:rowOff>141212</xdr:rowOff>
    </xdr:to>
    <xdr:cxnSp macro="">
      <xdr:nvCxnSpPr>
        <xdr:cNvPr id="255" name="直線コネクタ 254"/>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27214</xdr:rowOff>
    </xdr:from>
    <xdr:to>
      <xdr:col>24</xdr:col>
      <xdr:colOff>558800</xdr:colOff>
      <xdr:row>81</xdr:row>
      <xdr:rowOff>131536</xdr:rowOff>
    </xdr:to>
    <xdr:cxnSp macro="">
      <xdr:nvCxnSpPr>
        <xdr:cNvPr id="256" name="直線コネクタ 255"/>
        <xdr:cNvCxnSpPr/>
      </xdr:nvCxnSpPr>
      <xdr:spPr>
        <a:xfrm flipV="1">
          <a:off x="16179800" y="13743214"/>
          <a:ext cx="838200" cy="27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146550</xdr:rowOff>
    </xdr:from>
    <xdr:ext cx="762000" cy="259045"/>
    <xdr:sp macro="" textlink="">
      <xdr:nvSpPr>
        <xdr:cNvPr id="257" name="給与水準   （国との比較）平均値テキスト"/>
        <xdr:cNvSpPr txBox="1"/>
      </xdr:nvSpPr>
      <xdr:spPr>
        <a:xfrm>
          <a:off x="17106900" y="143769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3023</xdr:rowOff>
    </xdr:from>
    <xdr:to>
      <xdr:col>24</xdr:col>
      <xdr:colOff>609600</xdr:colOff>
      <xdr:row>84</xdr:row>
      <xdr:rowOff>104623</xdr:rowOff>
    </xdr:to>
    <xdr:sp macro="" textlink="">
      <xdr:nvSpPr>
        <xdr:cNvPr id="258" name="フローチャート : 判断 257"/>
        <xdr:cNvSpPr/>
      </xdr:nvSpPr>
      <xdr:spPr>
        <a:xfrm>
          <a:off x="169672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153609</xdr:rowOff>
    </xdr:from>
    <xdr:to>
      <xdr:col>23</xdr:col>
      <xdr:colOff>406400</xdr:colOff>
      <xdr:row>81</xdr:row>
      <xdr:rowOff>131536</xdr:rowOff>
    </xdr:to>
    <xdr:cxnSp macro="">
      <xdr:nvCxnSpPr>
        <xdr:cNvPr id="259" name="直線コネクタ 258"/>
        <xdr:cNvCxnSpPr/>
      </xdr:nvCxnSpPr>
      <xdr:spPr>
        <a:xfrm>
          <a:off x="15290800" y="13869609"/>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140002</xdr:rowOff>
    </xdr:from>
    <xdr:to>
      <xdr:col>23</xdr:col>
      <xdr:colOff>457200</xdr:colOff>
      <xdr:row>84</xdr:row>
      <xdr:rowOff>70152</xdr:rowOff>
    </xdr:to>
    <xdr:sp macro="" textlink="">
      <xdr:nvSpPr>
        <xdr:cNvPr id="260" name="フローチャート : 判断 259"/>
        <xdr:cNvSpPr/>
      </xdr:nvSpPr>
      <xdr:spPr>
        <a:xfrm>
          <a:off x="16129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54929</xdr:rowOff>
    </xdr:from>
    <xdr:ext cx="736600" cy="259045"/>
    <xdr:sp macro="" textlink="">
      <xdr:nvSpPr>
        <xdr:cNvPr id="261" name="テキスト ボックス 260"/>
        <xdr:cNvSpPr txBox="1"/>
      </xdr:nvSpPr>
      <xdr:spPr>
        <a:xfrm>
          <a:off x="15798800" y="14456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153609</xdr:rowOff>
    </xdr:from>
    <xdr:to>
      <xdr:col>22</xdr:col>
      <xdr:colOff>203200</xdr:colOff>
      <xdr:row>81</xdr:row>
      <xdr:rowOff>166007</xdr:rowOff>
    </xdr:to>
    <xdr:cxnSp macro="">
      <xdr:nvCxnSpPr>
        <xdr:cNvPr id="262" name="直線コネクタ 261"/>
        <xdr:cNvCxnSpPr/>
      </xdr:nvCxnSpPr>
      <xdr:spPr>
        <a:xfrm flipV="1">
          <a:off x="14401800" y="13869609"/>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3" name="フローチャート : 判断 262"/>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4" name="テキスト ボックス 263"/>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166007</xdr:rowOff>
    </xdr:from>
    <xdr:to>
      <xdr:col>21</xdr:col>
      <xdr:colOff>0</xdr:colOff>
      <xdr:row>86</xdr:row>
      <xdr:rowOff>136071</xdr:rowOff>
    </xdr:to>
    <xdr:cxnSp macro="">
      <xdr:nvCxnSpPr>
        <xdr:cNvPr id="265" name="直線コネクタ 264"/>
        <xdr:cNvCxnSpPr/>
      </xdr:nvCxnSpPr>
      <xdr:spPr>
        <a:xfrm flipV="1">
          <a:off x="13512800" y="14053457"/>
          <a:ext cx="889000" cy="82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25098</xdr:rowOff>
    </xdr:from>
    <xdr:to>
      <xdr:col>21</xdr:col>
      <xdr:colOff>50800</xdr:colOff>
      <xdr:row>83</xdr:row>
      <xdr:rowOff>126698</xdr:rowOff>
    </xdr:to>
    <xdr:sp macro="" textlink="">
      <xdr:nvSpPr>
        <xdr:cNvPr id="266" name="フローチャート : 判断 265"/>
        <xdr:cNvSpPr/>
      </xdr:nvSpPr>
      <xdr:spPr>
        <a:xfrm>
          <a:off x="14351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111475</xdr:rowOff>
    </xdr:from>
    <xdr:ext cx="762000" cy="259045"/>
    <xdr:sp macro="" textlink="">
      <xdr:nvSpPr>
        <xdr:cNvPr id="267" name="テキスト ボックス 266"/>
        <xdr:cNvSpPr txBox="1"/>
      </xdr:nvSpPr>
      <xdr:spPr>
        <a:xfrm>
          <a:off x="14020800" y="1434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29634</xdr:rowOff>
    </xdr:from>
    <xdr:to>
      <xdr:col>19</xdr:col>
      <xdr:colOff>533400</xdr:colOff>
      <xdr:row>88</xdr:row>
      <xdr:rowOff>131234</xdr:rowOff>
    </xdr:to>
    <xdr:sp macro="" textlink="">
      <xdr:nvSpPr>
        <xdr:cNvPr id="268" name="フローチャート : 判断 267"/>
        <xdr:cNvSpPr/>
      </xdr:nvSpPr>
      <xdr:spPr>
        <a:xfrm>
          <a:off x="13462000" y="1511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116011</xdr:rowOff>
    </xdr:from>
    <xdr:ext cx="762000" cy="259045"/>
    <xdr:sp macro="" textlink="">
      <xdr:nvSpPr>
        <xdr:cNvPr id="269" name="テキスト ボックス 268"/>
        <xdr:cNvSpPr txBox="1"/>
      </xdr:nvSpPr>
      <xdr:spPr>
        <a:xfrm>
          <a:off x="13131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79</xdr:row>
      <xdr:rowOff>147864</xdr:rowOff>
    </xdr:from>
    <xdr:to>
      <xdr:col>24</xdr:col>
      <xdr:colOff>609600</xdr:colOff>
      <xdr:row>80</xdr:row>
      <xdr:rowOff>78014</xdr:rowOff>
    </xdr:to>
    <xdr:sp macro="" textlink="">
      <xdr:nvSpPr>
        <xdr:cNvPr id="275" name="円/楕円 274"/>
        <xdr:cNvSpPr/>
      </xdr:nvSpPr>
      <xdr:spPr>
        <a:xfrm>
          <a:off x="16967200" y="1369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79</xdr:row>
      <xdr:rowOff>69141</xdr:rowOff>
    </xdr:from>
    <xdr:ext cx="762000" cy="259045"/>
    <xdr:sp macro="" textlink="">
      <xdr:nvSpPr>
        <xdr:cNvPr id="276" name="給与水準   （国との比較）該当値テキスト"/>
        <xdr:cNvSpPr txBox="1"/>
      </xdr:nvSpPr>
      <xdr:spPr>
        <a:xfrm>
          <a:off x="17106900" y="1361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80736</xdr:rowOff>
    </xdr:from>
    <xdr:to>
      <xdr:col>23</xdr:col>
      <xdr:colOff>457200</xdr:colOff>
      <xdr:row>82</xdr:row>
      <xdr:rowOff>10886</xdr:rowOff>
    </xdr:to>
    <xdr:sp macro="" textlink="">
      <xdr:nvSpPr>
        <xdr:cNvPr id="277" name="円/楕円 276"/>
        <xdr:cNvSpPr/>
      </xdr:nvSpPr>
      <xdr:spPr>
        <a:xfrm>
          <a:off x="161290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21063</xdr:rowOff>
    </xdr:from>
    <xdr:ext cx="736600" cy="259045"/>
    <xdr:sp macro="" textlink="">
      <xdr:nvSpPr>
        <xdr:cNvPr id="278" name="テキスト ボックス 277"/>
        <xdr:cNvSpPr txBox="1"/>
      </xdr:nvSpPr>
      <xdr:spPr>
        <a:xfrm>
          <a:off x="15798800" y="13737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102809</xdr:rowOff>
    </xdr:from>
    <xdr:to>
      <xdr:col>22</xdr:col>
      <xdr:colOff>254000</xdr:colOff>
      <xdr:row>81</xdr:row>
      <xdr:rowOff>32959</xdr:rowOff>
    </xdr:to>
    <xdr:sp macro="" textlink="">
      <xdr:nvSpPr>
        <xdr:cNvPr id="279" name="円/楕円 278"/>
        <xdr:cNvSpPr/>
      </xdr:nvSpPr>
      <xdr:spPr>
        <a:xfrm>
          <a:off x="15240000" y="1381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43136</xdr:rowOff>
    </xdr:from>
    <xdr:ext cx="762000" cy="259045"/>
    <xdr:sp macro="" textlink="">
      <xdr:nvSpPr>
        <xdr:cNvPr id="280" name="テキスト ボックス 279"/>
        <xdr:cNvSpPr txBox="1"/>
      </xdr:nvSpPr>
      <xdr:spPr>
        <a:xfrm>
          <a:off x="14909800" y="13587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115207</xdr:rowOff>
    </xdr:from>
    <xdr:to>
      <xdr:col>21</xdr:col>
      <xdr:colOff>50800</xdr:colOff>
      <xdr:row>82</xdr:row>
      <xdr:rowOff>45357</xdr:rowOff>
    </xdr:to>
    <xdr:sp macro="" textlink="">
      <xdr:nvSpPr>
        <xdr:cNvPr id="281" name="円/楕円 280"/>
        <xdr:cNvSpPr/>
      </xdr:nvSpPr>
      <xdr:spPr>
        <a:xfrm>
          <a:off x="143510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55534</xdr:rowOff>
    </xdr:from>
    <xdr:ext cx="762000" cy="259045"/>
    <xdr:sp macro="" textlink="">
      <xdr:nvSpPr>
        <xdr:cNvPr id="282" name="テキスト ボックス 281"/>
        <xdr:cNvSpPr txBox="1"/>
      </xdr:nvSpPr>
      <xdr:spPr>
        <a:xfrm>
          <a:off x="14020800" y="1377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85271</xdr:rowOff>
    </xdr:from>
    <xdr:to>
      <xdr:col>19</xdr:col>
      <xdr:colOff>533400</xdr:colOff>
      <xdr:row>87</xdr:row>
      <xdr:rowOff>15421</xdr:rowOff>
    </xdr:to>
    <xdr:sp macro="" textlink="">
      <xdr:nvSpPr>
        <xdr:cNvPr id="283" name="円/楕円 282"/>
        <xdr:cNvSpPr/>
      </xdr:nvSpPr>
      <xdr:spPr>
        <a:xfrm>
          <a:off x="13462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25598</xdr:rowOff>
    </xdr:from>
    <xdr:ext cx="762000" cy="259045"/>
    <xdr:sp macro="" textlink="">
      <xdr:nvSpPr>
        <xdr:cNvPr id="284" name="テキスト ボックス 283"/>
        <xdr:cNvSpPr txBox="1"/>
      </xdr:nvSpPr>
      <xdr:spPr>
        <a:xfrm>
          <a:off x="13131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類似団体・全国及び石川県平均を上回っている。</a:t>
          </a:r>
          <a:endParaRPr kumimoji="1" lang="en-US" altLang="ja-JP" sz="1300">
            <a:latin typeface="ＭＳ Ｐゴシック"/>
          </a:endParaRPr>
        </a:p>
        <a:p>
          <a:r>
            <a:rPr kumimoji="1" lang="ja-JP" altLang="en-US" sz="1300">
              <a:latin typeface="ＭＳ Ｐゴシック"/>
            </a:rPr>
            <a:t>これは、近年の保育・学童保育児童数の増加に伴い保育等に必要な職員を確保するため新規採用等をしているのが原因である。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157335</xdr:rowOff>
    </xdr:from>
    <xdr:to>
      <xdr:col>24</xdr:col>
      <xdr:colOff>558800</xdr:colOff>
      <xdr:row>66</xdr:row>
      <xdr:rowOff>132878</xdr:rowOff>
    </xdr:to>
    <xdr:cxnSp macro="">
      <xdr:nvCxnSpPr>
        <xdr:cNvPr id="316" name="直線コネクタ 315"/>
        <xdr:cNvCxnSpPr/>
      </xdr:nvCxnSpPr>
      <xdr:spPr>
        <a:xfrm flipV="1">
          <a:off x="17018000" y="10101435"/>
          <a:ext cx="0" cy="1347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104955</xdr:rowOff>
    </xdr:from>
    <xdr:ext cx="762000" cy="259045"/>
    <xdr:sp macro="" textlink="">
      <xdr:nvSpPr>
        <xdr:cNvPr id="317" name="定員管理の状況最小値テキスト"/>
        <xdr:cNvSpPr txBox="1"/>
      </xdr:nvSpPr>
      <xdr:spPr>
        <a:xfrm>
          <a:off x="17106900" y="1142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26.98</a:t>
          </a:r>
          <a:endParaRPr kumimoji="1" lang="ja-JP" altLang="en-US" sz="1000" b="1">
            <a:latin typeface="ＭＳ Ｐゴシック"/>
          </a:endParaRPr>
        </a:p>
      </xdr:txBody>
    </xdr:sp>
    <xdr:clientData/>
  </xdr:oneCellAnchor>
  <xdr:twoCellAnchor>
    <xdr:from>
      <xdr:col>24</xdr:col>
      <xdr:colOff>469900</xdr:colOff>
      <xdr:row>66</xdr:row>
      <xdr:rowOff>132878</xdr:rowOff>
    </xdr:from>
    <xdr:to>
      <xdr:col>24</xdr:col>
      <xdr:colOff>647700</xdr:colOff>
      <xdr:row>66</xdr:row>
      <xdr:rowOff>132878</xdr:rowOff>
    </xdr:to>
    <xdr:cxnSp macro="">
      <xdr:nvCxnSpPr>
        <xdr:cNvPr id="318" name="直線コネクタ 317"/>
        <xdr:cNvCxnSpPr/>
      </xdr:nvCxnSpPr>
      <xdr:spPr>
        <a:xfrm>
          <a:off x="16929100" y="1144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72262</xdr:rowOff>
    </xdr:from>
    <xdr:ext cx="762000" cy="259045"/>
    <xdr:sp macro="" textlink="">
      <xdr:nvSpPr>
        <xdr:cNvPr id="319" name="定員管理の状況最大値テキスト"/>
        <xdr:cNvSpPr txBox="1"/>
      </xdr:nvSpPr>
      <xdr:spPr>
        <a:xfrm>
          <a:off x="17106900" y="984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a:t>
          </a:r>
          <a:endParaRPr kumimoji="1" lang="ja-JP" altLang="en-US" sz="1000" b="1">
            <a:latin typeface="ＭＳ Ｐゴシック"/>
          </a:endParaRPr>
        </a:p>
      </xdr:txBody>
    </xdr:sp>
    <xdr:clientData/>
  </xdr:oneCellAnchor>
  <xdr:twoCellAnchor>
    <xdr:from>
      <xdr:col>24</xdr:col>
      <xdr:colOff>469900</xdr:colOff>
      <xdr:row>58</xdr:row>
      <xdr:rowOff>157335</xdr:rowOff>
    </xdr:from>
    <xdr:to>
      <xdr:col>24</xdr:col>
      <xdr:colOff>647700</xdr:colOff>
      <xdr:row>58</xdr:row>
      <xdr:rowOff>157335</xdr:rowOff>
    </xdr:to>
    <xdr:cxnSp macro="">
      <xdr:nvCxnSpPr>
        <xdr:cNvPr id="320" name="直線コネクタ 319"/>
        <xdr:cNvCxnSpPr/>
      </xdr:nvCxnSpPr>
      <xdr:spPr>
        <a:xfrm>
          <a:off x="16929100" y="10101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146050</xdr:rowOff>
    </xdr:from>
    <xdr:to>
      <xdr:col>24</xdr:col>
      <xdr:colOff>558800</xdr:colOff>
      <xdr:row>61</xdr:row>
      <xdr:rowOff>16655</xdr:rowOff>
    </xdr:to>
    <xdr:cxnSp macro="">
      <xdr:nvCxnSpPr>
        <xdr:cNvPr id="321" name="直線コネクタ 320"/>
        <xdr:cNvCxnSpPr/>
      </xdr:nvCxnSpPr>
      <xdr:spPr>
        <a:xfrm>
          <a:off x="16179800" y="10433050"/>
          <a:ext cx="838200" cy="4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136596</xdr:rowOff>
    </xdr:from>
    <xdr:ext cx="762000" cy="259045"/>
    <xdr:sp macro="" textlink="">
      <xdr:nvSpPr>
        <xdr:cNvPr id="322" name="定員管理の状況平均値テキスト"/>
        <xdr:cNvSpPr txBox="1"/>
      </xdr:nvSpPr>
      <xdr:spPr>
        <a:xfrm>
          <a:off x="17106900" y="102521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120069</xdr:rowOff>
    </xdr:from>
    <xdr:to>
      <xdr:col>24</xdr:col>
      <xdr:colOff>609600</xdr:colOff>
      <xdr:row>61</xdr:row>
      <xdr:rowOff>50219</xdr:rowOff>
    </xdr:to>
    <xdr:sp macro="" textlink="">
      <xdr:nvSpPr>
        <xdr:cNvPr id="323" name="フローチャート : 判断 322"/>
        <xdr:cNvSpPr/>
      </xdr:nvSpPr>
      <xdr:spPr>
        <a:xfrm>
          <a:off x="16967200" y="10407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133640</xdr:rowOff>
    </xdr:from>
    <xdr:to>
      <xdr:col>23</xdr:col>
      <xdr:colOff>406400</xdr:colOff>
      <xdr:row>60</xdr:row>
      <xdr:rowOff>146050</xdr:rowOff>
    </xdr:to>
    <xdr:cxnSp macro="">
      <xdr:nvCxnSpPr>
        <xdr:cNvPr id="324" name="直線コネクタ 323"/>
        <xdr:cNvCxnSpPr/>
      </xdr:nvCxnSpPr>
      <xdr:spPr>
        <a:xfrm>
          <a:off x="15290800" y="10420640"/>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78704</xdr:rowOff>
    </xdr:from>
    <xdr:to>
      <xdr:col>23</xdr:col>
      <xdr:colOff>457200</xdr:colOff>
      <xdr:row>61</xdr:row>
      <xdr:rowOff>8854</xdr:rowOff>
    </xdr:to>
    <xdr:sp macro="" textlink="">
      <xdr:nvSpPr>
        <xdr:cNvPr id="325" name="フローチャート : 判断 324"/>
        <xdr:cNvSpPr/>
      </xdr:nvSpPr>
      <xdr:spPr>
        <a:xfrm>
          <a:off x="16129000" y="10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19031</xdr:rowOff>
    </xdr:from>
    <xdr:ext cx="736600" cy="259045"/>
    <xdr:sp macro="" textlink="">
      <xdr:nvSpPr>
        <xdr:cNvPr id="326" name="テキスト ボックス 325"/>
        <xdr:cNvSpPr txBox="1"/>
      </xdr:nvSpPr>
      <xdr:spPr>
        <a:xfrm>
          <a:off x="15798800" y="10134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133640</xdr:rowOff>
    </xdr:from>
    <xdr:to>
      <xdr:col>22</xdr:col>
      <xdr:colOff>203200</xdr:colOff>
      <xdr:row>61</xdr:row>
      <xdr:rowOff>16655</xdr:rowOff>
    </xdr:to>
    <xdr:cxnSp macro="">
      <xdr:nvCxnSpPr>
        <xdr:cNvPr id="327" name="直線コネクタ 326"/>
        <xdr:cNvCxnSpPr/>
      </xdr:nvCxnSpPr>
      <xdr:spPr>
        <a:xfrm flipV="1">
          <a:off x="14401800" y="10420640"/>
          <a:ext cx="889000" cy="5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108349</xdr:rowOff>
    </xdr:from>
    <xdr:to>
      <xdr:col>22</xdr:col>
      <xdr:colOff>254000</xdr:colOff>
      <xdr:row>61</xdr:row>
      <xdr:rowOff>38499</xdr:rowOff>
    </xdr:to>
    <xdr:sp macro="" textlink="">
      <xdr:nvSpPr>
        <xdr:cNvPr id="328" name="フローチャート : 判断 327"/>
        <xdr:cNvSpPr/>
      </xdr:nvSpPr>
      <xdr:spPr>
        <a:xfrm>
          <a:off x="15240000" y="1039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23276</xdr:rowOff>
    </xdr:from>
    <xdr:ext cx="762000" cy="259045"/>
    <xdr:sp macro="" textlink="">
      <xdr:nvSpPr>
        <xdr:cNvPr id="329" name="テキスト ボックス 328"/>
        <xdr:cNvSpPr txBox="1"/>
      </xdr:nvSpPr>
      <xdr:spPr>
        <a:xfrm>
          <a:off x="14909800" y="1048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16655</xdr:rowOff>
    </xdr:from>
    <xdr:to>
      <xdr:col>21</xdr:col>
      <xdr:colOff>0</xdr:colOff>
      <xdr:row>61</xdr:row>
      <xdr:rowOff>26997</xdr:rowOff>
    </xdr:to>
    <xdr:cxnSp macro="">
      <xdr:nvCxnSpPr>
        <xdr:cNvPr id="330" name="直線コネクタ 329"/>
        <xdr:cNvCxnSpPr/>
      </xdr:nvCxnSpPr>
      <xdr:spPr>
        <a:xfrm flipV="1">
          <a:off x="13512800" y="10475105"/>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95939</xdr:rowOff>
    </xdr:from>
    <xdr:to>
      <xdr:col>21</xdr:col>
      <xdr:colOff>50800</xdr:colOff>
      <xdr:row>61</xdr:row>
      <xdr:rowOff>26089</xdr:rowOff>
    </xdr:to>
    <xdr:sp macro="" textlink="">
      <xdr:nvSpPr>
        <xdr:cNvPr id="331" name="フローチャート : 判断 330"/>
        <xdr:cNvSpPr/>
      </xdr:nvSpPr>
      <xdr:spPr>
        <a:xfrm>
          <a:off x="14351000" y="1038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36266</xdr:rowOff>
    </xdr:from>
    <xdr:ext cx="762000" cy="259045"/>
    <xdr:sp macro="" textlink="">
      <xdr:nvSpPr>
        <xdr:cNvPr id="332" name="テキスト ボックス 331"/>
        <xdr:cNvSpPr txBox="1"/>
      </xdr:nvSpPr>
      <xdr:spPr>
        <a:xfrm>
          <a:off x="14020800" y="1015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92492</xdr:rowOff>
    </xdr:from>
    <xdr:to>
      <xdr:col>19</xdr:col>
      <xdr:colOff>533400</xdr:colOff>
      <xdr:row>61</xdr:row>
      <xdr:rowOff>22642</xdr:rowOff>
    </xdr:to>
    <xdr:sp macro="" textlink="">
      <xdr:nvSpPr>
        <xdr:cNvPr id="333" name="フローチャート : 判断 332"/>
        <xdr:cNvSpPr/>
      </xdr:nvSpPr>
      <xdr:spPr>
        <a:xfrm>
          <a:off x="13462000" y="1037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32819</xdr:rowOff>
    </xdr:from>
    <xdr:ext cx="762000" cy="259045"/>
    <xdr:sp macro="" textlink="">
      <xdr:nvSpPr>
        <xdr:cNvPr id="334" name="テキスト ボックス 333"/>
        <xdr:cNvSpPr txBox="1"/>
      </xdr:nvSpPr>
      <xdr:spPr>
        <a:xfrm>
          <a:off x="13131800" y="1014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137305</xdr:rowOff>
    </xdr:from>
    <xdr:to>
      <xdr:col>24</xdr:col>
      <xdr:colOff>609600</xdr:colOff>
      <xdr:row>61</xdr:row>
      <xdr:rowOff>67455</xdr:rowOff>
    </xdr:to>
    <xdr:sp macro="" textlink="">
      <xdr:nvSpPr>
        <xdr:cNvPr id="340" name="円/楕円 339"/>
        <xdr:cNvSpPr/>
      </xdr:nvSpPr>
      <xdr:spPr>
        <a:xfrm>
          <a:off x="16967200" y="104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109382</xdr:rowOff>
    </xdr:from>
    <xdr:ext cx="762000" cy="259045"/>
    <xdr:sp macro="" textlink="">
      <xdr:nvSpPr>
        <xdr:cNvPr id="341" name="定員管理の状況該当値テキスト"/>
        <xdr:cNvSpPr txBox="1"/>
      </xdr:nvSpPr>
      <xdr:spPr>
        <a:xfrm>
          <a:off x="17106900" y="10396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95250</xdr:rowOff>
    </xdr:from>
    <xdr:to>
      <xdr:col>23</xdr:col>
      <xdr:colOff>457200</xdr:colOff>
      <xdr:row>61</xdr:row>
      <xdr:rowOff>25400</xdr:rowOff>
    </xdr:to>
    <xdr:sp macro="" textlink="">
      <xdr:nvSpPr>
        <xdr:cNvPr id="342" name="円/楕円 341"/>
        <xdr:cNvSpPr/>
      </xdr:nvSpPr>
      <xdr:spPr>
        <a:xfrm>
          <a:off x="16129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10177</xdr:rowOff>
    </xdr:from>
    <xdr:ext cx="736600" cy="259045"/>
    <xdr:sp macro="" textlink="">
      <xdr:nvSpPr>
        <xdr:cNvPr id="343" name="テキスト ボックス 342"/>
        <xdr:cNvSpPr txBox="1"/>
      </xdr:nvSpPr>
      <xdr:spPr>
        <a:xfrm>
          <a:off x="15798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82840</xdr:rowOff>
    </xdr:from>
    <xdr:to>
      <xdr:col>22</xdr:col>
      <xdr:colOff>254000</xdr:colOff>
      <xdr:row>61</xdr:row>
      <xdr:rowOff>12990</xdr:rowOff>
    </xdr:to>
    <xdr:sp macro="" textlink="">
      <xdr:nvSpPr>
        <xdr:cNvPr id="344" name="円/楕円 343"/>
        <xdr:cNvSpPr/>
      </xdr:nvSpPr>
      <xdr:spPr>
        <a:xfrm>
          <a:off x="15240000" y="1036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23167</xdr:rowOff>
    </xdr:from>
    <xdr:ext cx="762000" cy="259045"/>
    <xdr:sp macro="" textlink="">
      <xdr:nvSpPr>
        <xdr:cNvPr id="345" name="テキスト ボックス 344"/>
        <xdr:cNvSpPr txBox="1"/>
      </xdr:nvSpPr>
      <xdr:spPr>
        <a:xfrm>
          <a:off x="14909800" y="1013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137305</xdr:rowOff>
    </xdr:from>
    <xdr:to>
      <xdr:col>21</xdr:col>
      <xdr:colOff>50800</xdr:colOff>
      <xdr:row>61</xdr:row>
      <xdr:rowOff>67455</xdr:rowOff>
    </xdr:to>
    <xdr:sp macro="" textlink="">
      <xdr:nvSpPr>
        <xdr:cNvPr id="346" name="円/楕円 345"/>
        <xdr:cNvSpPr/>
      </xdr:nvSpPr>
      <xdr:spPr>
        <a:xfrm>
          <a:off x="14351000" y="104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52232</xdr:rowOff>
    </xdr:from>
    <xdr:ext cx="762000" cy="259045"/>
    <xdr:sp macro="" textlink="">
      <xdr:nvSpPr>
        <xdr:cNvPr id="347" name="テキスト ボックス 346"/>
        <xdr:cNvSpPr txBox="1"/>
      </xdr:nvSpPr>
      <xdr:spPr>
        <a:xfrm>
          <a:off x="14020800" y="10510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147647</xdr:rowOff>
    </xdr:from>
    <xdr:to>
      <xdr:col>19</xdr:col>
      <xdr:colOff>533400</xdr:colOff>
      <xdr:row>61</xdr:row>
      <xdr:rowOff>77797</xdr:rowOff>
    </xdr:to>
    <xdr:sp macro="" textlink="">
      <xdr:nvSpPr>
        <xdr:cNvPr id="348" name="円/楕円 347"/>
        <xdr:cNvSpPr/>
      </xdr:nvSpPr>
      <xdr:spPr>
        <a:xfrm>
          <a:off x="13462000" y="1043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62574</xdr:rowOff>
    </xdr:from>
    <xdr:ext cx="762000" cy="259045"/>
    <xdr:sp macro="" textlink="">
      <xdr:nvSpPr>
        <xdr:cNvPr id="349" name="テキスト ボックス 348"/>
        <xdr:cNvSpPr txBox="1"/>
      </xdr:nvSpPr>
      <xdr:spPr>
        <a:xfrm>
          <a:off x="13131800" y="10521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前年度対比で増減はなかったものの、類似団体平均及び全国平均よりも上回っている。</a:t>
          </a:r>
          <a:endParaRPr kumimoji="1" lang="en-US" altLang="ja-JP" sz="1300">
            <a:latin typeface="ＭＳ Ｐゴシック"/>
          </a:endParaRPr>
        </a:p>
        <a:p>
          <a:r>
            <a:rPr kumimoji="1" lang="ja-JP" altLang="en-US" sz="1300">
              <a:latin typeface="ＭＳ Ｐゴシック"/>
            </a:rPr>
            <a:t>今後も、緊急性が高い事業や町民の意に沿った事業を選択することにより、新発債を抑制し、起債に大きく頼ることのない財政運営に心がけ、比率の抑制に努めていく。</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58928</xdr:rowOff>
    </xdr:to>
    <xdr:cxnSp macro="">
      <xdr:nvCxnSpPr>
        <xdr:cNvPr id="376" name="直線コネクタ 375"/>
        <xdr:cNvCxnSpPr/>
      </xdr:nvCxnSpPr>
      <xdr:spPr>
        <a:xfrm flipV="1">
          <a:off x="17018000" y="6116320"/>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31005</xdr:rowOff>
    </xdr:from>
    <xdr:ext cx="762000" cy="259045"/>
    <xdr:sp macro="" textlink="">
      <xdr:nvSpPr>
        <xdr:cNvPr id="377" name="公債費負担の状況最小値テキスト"/>
        <xdr:cNvSpPr txBox="1"/>
      </xdr:nvSpPr>
      <xdr:spPr>
        <a:xfrm>
          <a:off x="17106900" y="757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24</xdr:col>
      <xdr:colOff>469900</xdr:colOff>
      <xdr:row>44</xdr:row>
      <xdr:rowOff>58928</xdr:rowOff>
    </xdr:from>
    <xdr:to>
      <xdr:col>24</xdr:col>
      <xdr:colOff>647700</xdr:colOff>
      <xdr:row>44</xdr:row>
      <xdr:rowOff>58928</xdr:rowOff>
    </xdr:to>
    <xdr:cxnSp macro="">
      <xdr:nvCxnSpPr>
        <xdr:cNvPr id="378" name="直線コネクタ 377"/>
        <xdr:cNvCxnSpPr/>
      </xdr:nvCxnSpPr>
      <xdr:spPr>
        <a:xfrm>
          <a:off x="16929100" y="760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9"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80" name="直線コネクタ 379"/>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61722</xdr:rowOff>
    </xdr:from>
    <xdr:to>
      <xdr:col>24</xdr:col>
      <xdr:colOff>558800</xdr:colOff>
      <xdr:row>41</xdr:row>
      <xdr:rowOff>61722</xdr:rowOff>
    </xdr:to>
    <xdr:cxnSp macro="">
      <xdr:nvCxnSpPr>
        <xdr:cNvPr id="381" name="直線コネクタ 380"/>
        <xdr:cNvCxnSpPr/>
      </xdr:nvCxnSpPr>
      <xdr:spPr>
        <a:xfrm>
          <a:off x="16179800" y="70911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73423</xdr:rowOff>
    </xdr:from>
    <xdr:ext cx="762000" cy="259045"/>
    <xdr:sp macro="" textlink="">
      <xdr:nvSpPr>
        <xdr:cNvPr id="382" name="公債費負担の状況平均値テキスト"/>
        <xdr:cNvSpPr txBox="1"/>
      </xdr:nvSpPr>
      <xdr:spPr>
        <a:xfrm>
          <a:off x="17106900" y="675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56896</xdr:rowOff>
    </xdr:from>
    <xdr:to>
      <xdr:col>24</xdr:col>
      <xdr:colOff>609600</xdr:colOff>
      <xdr:row>40</xdr:row>
      <xdr:rowOff>158496</xdr:rowOff>
    </xdr:to>
    <xdr:sp macro="" textlink="">
      <xdr:nvSpPr>
        <xdr:cNvPr id="383" name="フローチャート : 判断 382"/>
        <xdr:cNvSpPr/>
      </xdr:nvSpPr>
      <xdr:spPr>
        <a:xfrm>
          <a:off x="169672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61722</xdr:rowOff>
    </xdr:from>
    <xdr:to>
      <xdr:col>23</xdr:col>
      <xdr:colOff>406400</xdr:colOff>
      <xdr:row>42</xdr:row>
      <xdr:rowOff>6096</xdr:rowOff>
    </xdr:to>
    <xdr:cxnSp macro="">
      <xdr:nvCxnSpPr>
        <xdr:cNvPr id="384" name="直線コネクタ 383"/>
        <xdr:cNvCxnSpPr/>
      </xdr:nvCxnSpPr>
      <xdr:spPr>
        <a:xfrm flipV="1">
          <a:off x="15290800" y="709117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134112</xdr:rowOff>
    </xdr:from>
    <xdr:to>
      <xdr:col>23</xdr:col>
      <xdr:colOff>457200</xdr:colOff>
      <xdr:row>41</xdr:row>
      <xdr:rowOff>64262</xdr:rowOff>
    </xdr:to>
    <xdr:sp macro="" textlink="">
      <xdr:nvSpPr>
        <xdr:cNvPr id="385" name="フローチャート : 判断 384"/>
        <xdr:cNvSpPr/>
      </xdr:nvSpPr>
      <xdr:spPr>
        <a:xfrm>
          <a:off x="16129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74439</xdr:rowOff>
    </xdr:from>
    <xdr:ext cx="736600" cy="259045"/>
    <xdr:sp macro="" textlink="">
      <xdr:nvSpPr>
        <xdr:cNvPr id="386" name="テキスト ボックス 385"/>
        <xdr:cNvSpPr txBox="1"/>
      </xdr:nvSpPr>
      <xdr:spPr>
        <a:xfrm>
          <a:off x="15798800" y="676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6096</xdr:rowOff>
    </xdr:from>
    <xdr:to>
      <xdr:col>22</xdr:col>
      <xdr:colOff>203200</xdr:colOff>
      <xdr:row>42</xdr:row>
      <xdr:rowOff>112268</xdr:rowOff>
    </xdr:to>
    <xdr:cxnSp macro="">
      <xdr:nvCxnSpPr>
        <xdr:cNvPr id="387" name="直線コネクタ 386"/>
        <xdr:cNvCxnSpPr/>
      </xdr:nvCxnSpPr>
      <xdr:spPr>
        <a:xfrm flipV="1">
          <a:off x="14401800" y="720699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97790</xdr:rowOff>
    </xdr:from>
    <xdr:to>
      <xdr:col>22</xdr:col>
      <xdr:colOff>254000</xdr:colOff>
      <xdr:row>42</xdr:row>
      <xdr:rowOff>27940</xdr:rowOff>
    </xdr:to>
    <xdr:sp macro="" textlink="">
      <xdr:nvSpPr>
        <xdr:cNvPr id="388" name="フローチャート : 判断 387"/>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38117</xdr:rowOff>
    </xdr:from>
    <xdr:ext cx="762000" cy="259045"/>
    <xdr:sp macro="" textlink="">
      <xdr:nvSpPr>
        <xdr:cNvPr id="389" name="テキスト ボックス 388"/>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112268</xdr:rowOff>
    </xdr:from>
    <xdr:to>
      <xdr:col>21</xdr:col>
      <xdr:colOff>0</xdr:colOff>
      <xdr:row>43</xdr:row>
      <xdr:rowOff>75946</xdr:rowOff>
    </xdr:to>
    <xdr:cxnSp macro="">
      <xdr:nvCxnSpPr>
        <xdr:cNvPr id="390" name="直線コネクタ 389"/>
        <xdr:cNvCxnSpPr/>
      </xdr:nvCxnSpPr>
      <xdr:spPr>
        <a:xfrm flipV="1">
          <a:off x="13512800" y="7313168"/>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22860</xdr:rowOff>
    </xdr:from>
    <xdr:to>
      <xdr:col>21</xdr:col>
      <xdr:colOff>50800</xdr:colOff>
      <xdr:row>42</xdr:row>
      <xdr:rowOff>124460</xdr:rowOff>
    </xdr:to>
    <xdr:sp macro="" textlink="">
      <xdr:nvSpPr>
        <xdr:cNvPr id="391" name="フローチャート : 判断 390"/>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134637</xdr:rowOff>
    </xdr:from>
    <xdr:ext cx="762000" cy="259045"/>
    <xdr:sp macro="" textlink="">
      <xdr:nvSpPr>
        <xdr:cNvPr id="392" name="テキスト ボックス 391"/>
        <xdr:cNvSpPr txBox="1"/>
      </xdr:nvSpPr>
      <xdr:spPr>
        <a:xfrm>
          <a:off x="14020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109728</xdr:rowOff>
    </xdr:from>
    <xdr:to>
      <xdr:col>19</xdr:col>
      <xdr:colOff>533400</xdr:colOff>
      <xdr:row>43</xdr:row>
      <xdr:rowOff>39878</xdr:rowOff>
    </xdr:to>
    <xdr:sp macro="" textlink="">
      <xdr:nvSpPr>
        <xdr:cNvPr id="393" name="フローチャート : 判断 392"/>
        <xdr:cNvSpPr/>
      </xdr:nvSpPr>
      <xdr:spPr>
        <a:xfrm>
          <a:off x="13462000" y="731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50055</xdr:rowOff>
    </xdr:from>
    <xdr:ext cx="762000" cy="259045"/>
    <xdr:sp macro="" textlink="">
      <xdr:nvSpPr>
        <xdr:cNvPr id="394" name="テキスト ボックス 393"/>
        <xdr:cNvSpPr txBox="1"/>
      </xdr:nvSpPr>
      <xdr:spPr>
        <a:xfrm>
          <a:off x="13131800" y="707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10922</xdr:rowOff>
    </xdr:from>
    <xdr:to>
      <xdr:col>24</xdr:col>
      <xdr:colOff>609600</xdr:colOff>
      <xdr:row>41</xdr:row>
      <xdr:rowOff>112522</xdr:rowOff>
    </xdr:to>
    <xdr:sp macro="" textlink="">
      <xdr:nvSpPr>
        <xdr:cNvPr id="400" name="円/楕円 399"/>
        <xdr:cNvSpPr/>
      </xdr:nvSpPr>
      <xdr:spPr>
        <a:xfrm>
          <a:off x="169672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154449</xdr:rowOff>
    </xdr:from>
    <xdr:ext cx="762000" cy="259045"/>
    <xdr:sp macro="" textlink="">
      <xdr:nvSpPr>
        <xdr:cNvPr id="401" name="公債費負担の状況該当値テキスト"/>
        <xdr:cNvSpPr txBox="1"/>
      </xdr:nvSpPr>
      <xdr:spPr>
        <a:xfrm>
          <a:off x="17106900" y="701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10922</xdr:rowOff>
    </xdr:from>
    <xdr:to>
      <xdr:col>23</xdr:col>
      <xdr:colOff>457200</xdr:colOff>
      <xdr:row>41</xdr:row>
      <xdr:rowOff>112522</xdr:rowOff>
    </xdr:to>
    <xdr:sp macro="" textlink="">
      <xdr:nvSpPr>
        <xdr:cNvPr id="402" name="円/楕円 401"/>
        <xdr:cNvSpPr/>
      </xdr:nvSpPr>
      <xdr:spPr>
        <a:xfrm>
          <a:off x="16129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97299</xdr:rowOff>
    </xdr:from>
    <xdr:ext cx="736600" cy="259045"/>
    <xdr:sp macro="" textlink="">
      <xdr:nvSpPr>
        <xdr:cNvPr id="403" name="テキスト ボックス 402"/>
        <xdr:cNvSpPr txBox="1"/>
      </xdr:nvSpPr>
      <xdr:spPr>
        <a:xfrm>
          <a:off x="15798800" y="712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126746</xdr:rowOff>
    </xdr:from>
    <xdr:to>
      <xdr:col>22</xdr:col>
      <xdr:colOff>254000</xdr:colOff>
      <xdr:row>42</xdr:row>
      <xdr:rowOff>56896</xdr:rowOff>
    </xdr:to>
    <xdr:sp macro="" textlink="">
      <xdr:nvSpPr>
        <xdr:cNvPr id="404" name="円/楕円 403"/>
        <xdr:cNvSpPr/>
      </xdr:nvSpPr>
      <xdr:spPr>
        <a:xfrm>
          <a:off x="15240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41673</xdr:rowOff>
    </xdr:from>
    <xdr:ext cx="762000" cy="259045"/>
    <xdr:sp macro="" textlink="">
      <xdr:nvSpPr>
        <xdr:cNvPr id="405" name="テキスト ボックス 404"/>
        <xdr:cNvSpPr txBox="1"/>
      </xdr:nvSpPr>
      <xdr:spPr>
        <a:xfrm>
          <a:off x="14909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61468</xdr:rowOff>
    </xdr:from>
    <xdr:to>
      <xdr:col>21</xdr:col>
      <xdr:colOff>50800</xdr:colOff>
      <xdr:row>42</xdr:row>
      <xdr:rowOff>163068</xdr:rowOff>
    </xdr:to>
    <xdr:sp macro="" textlink="">
      <xdr:nvSpPr>
        <xdr:cNvPr id="406" name="円/楕円 405"/>
        <xdr:cNvSpPr/>
      </xdr:nvSpPr>
      <xdr:spPr>
        <a:xfrm>
          <a:off x="14351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147845</xdr:rowOff>
    </xdr:from>
    <xdr:ext cx="762000" cy="259045"/>
    <xdr:sp macro="" textlink="">
      <xdr:nvSpPr>
        <xdr:cNvPr id="407" name="テキスト ボックス 406"/>
        <xdr:cNvSpPr txBox="1"/>
      </xdr:nvSpPr>
      <xdr:spPr>
        <a:xfrm>
          <a:off x="14020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25146</xdr:rowOff>
    </xdr:from>
    <xdr:to>
      <xdr:col>19</xdr:col>
      <xdr:colOff>533400</xdr:colOff>
      <xdr:row>43</xdr:row>
      <xdr:rowOff>126746</xdr:rowOff>
    </xdr:to>
    <xdr:sp macro="" textlink="">
      <xdr:nvSpPr>
        <xdr:cNvPr id="408" name="円/楕円 407"/>
        <xdr:cNvSpPr/>
      </xdr:nvSpPr>
      <xdr:spPr>
        <a:xfrm>
          <a:off x="13462000" y="739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111523</xdr:rowOff>
    </xdr:from>
    <xdr:ext cx="762000" cy="259045"/>
    <xdr:sp macro="" textlink="">
      <xdr:nvSpPr>
        <xdr:cNvPr id="409" name="テキスト ボックス 408"/>
        <xdr:cNvSpPr txBox="1"/>
      </xdr:nvSpPr>
      <xdr:spPr>
        <a:xfrm>
          <a:off x="13131800" y="748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土地開発公社の将来負担額</a:t>
          </a:r>
          <a:r>
            <a:rPr kumimoji="1" lang="en-US" altLang="ja-JP" sz="1300">
              <a:latin typeface="ＭＳ Ｐゴシック"/>
            </a:rPr>
            <a:t>326</a:t>
          </a:r>
          <a:r>
            <a:rPr kumimoji="1" lang="ja-JP" altLang="en-US" sz="1300">
              <a:latin typeface="ＭＳ Ｐゴシック"/>
            </a:rPr>
            <a:t>百万円が増となった影響で、前年度対比で</a:t>
          </a:r>
          <a:r>
            <a:rPr kumimoji="1" lang="en-US" altLang="ja-JP" sz="1300">
              <a:latin typeface="ＭＳ Ｐゴシック"/>
            </a:rPr>
            <a:t>11.5</a:t>
          </a:r>
          <a:r>
            <a:rPr kumimoji="1" lang="ja-JP" altLang="en-US" sz="1300">
              <a:latin typeface="ＭＳ Ｐゴシック"/>
            </a:rPr>
            <a:t>％と大幅に増加し、</a:t>
          </a:r>
          <a:r>
            <a:rPr kumimoji="1" lang="en-US" altLang="ja-JP" sz="1300">
              <a:latin typeface="ＭＳ Ｐゴシック"/>
            </a:rPr>
            <a:t>5</a:t>
          </a:r>
          <a:r>
            <a:rPr kumimoji="1" lang="ja-JP" altLang="en-US" sz="1300">
              <a:latin typeface="ＭＳ Ｐゴシック"/>
            </a:rPr>
            <a:t>年ぶりに将来負担比率がプラスに転じた。</a:t>
          </a:r>
          <a:endParaRPr kumimoji="1" lang="en-US" altLang="ja-JP" sz="1300">
            <a:latin typeface="ＭＳ Ｐゴシック"/>
          </a:endParaRPr>
        </a:p>
        <a:p>
          <a:r>
            <a:rPr kumimoji="1" lang="ja-JP" altLang="en-US" sz="1300">
              <a:latin typeface="ＭＳ Ｐゴシック"/>
            </a:rPr>
            <a:t>しかし、平成</a:t>
          </a:r>
          <a:r>
            <a:rPr kumimoji="1" lang="en-US" altLang="ja-JP" sz="1300">
              <a:latin typeface="ＭＳ Ｐゴシック"/>
            </a:rPr>
            <a:t>29</a:t>
          </a:r>
          <a:r>
            <a:rPr kumimoji="1" lang="ja-JP" altLang="en-US" sz="1300">
              <a:latin typeface="ＭＳ Ｐゴシック"/>
            </a:rPr>
            <a:t>年度には、充当可能基金が増額し、土地開発公社の将来負担額は、経営健全化に関する計画に基づき改善される見込みであることから、再びマイナスに転じることが予想される。</a:t>
          </a:r>
          <a:endParaRPr kumimoji="1" lang="en-US" altLang="ja-JP" sz="1300">
            <a:latin typeface="ＭＳ Ｐゴシック"/>
          </a:endParaRPr>
        </a:p>
        <a:p>
          <a:r>
            <a:rPr kumimoji="1" lang="ja-JP" altLang="en-US" sz="1300">
              <a:latin typeface="ＭＳ Ｐゴシック"/>
            </a:rPr>
            <a:t>上記の予想に関わらず、より一層の財政健全化に努めていく。</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92540</xdr:rowOff>
    </xdr:to>
    <xdr:cxnSp macro="">
      <xdr:nvCxnSpPr>
        <xdr:cNvPr id="438" name="直線コネクタ 437"/>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64617</xdr:rowOff>
    </xdr:from>
    <xdr:ext cx="762000" cy="259045"/>
    <xdr:sp macro="" textlink="">
      <xdr:nvSpPr>
        <xdr:cNvPr id="439"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164.4</a:t>
          </a:r>
          <a:endParaRPr kumimoji="1" lang="ja-JP" altLang="en-US" sz="1000" b="1">
            <a:latin typeface="ＭＳ Ｐゴシック"/>
          </a:endParaRPr>
        </a:p>
      </xdr:txBody>
    </xdr:sp>
    <xdr:clientData/>
  </xdr:oneCellAnchor>
  <xdr:twoCellAnchor>
    <xdr:from>
      <xdr:col>24</xdr:col>
      <xdr:colOff>469900</xdr:colOff>
      <xdr:row>21</xdr:row>
      <xdr:rowOff>92540</xdr:rowOff>
    </xdr:from>
    <xdr:to>
      <xdr:col>24</xdr:col>
      <xdr:colOff>647700</xdr:colOff>
      <xdr:row>21</xdr:row>
      <xdr:rowOff>92540</xdr:rowOff>
    </xdr:to>
    <xdr:cxnSp macro="">
      <xdr:nvCxnSpPr>
        <xdr:cNvPr id="440" name="直線コネクタ 439"/>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43"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4" name="フローチャート : 判断 44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97451</xdr:rowOff>
    </xdr:from>
    <xdr:to>
      <xdr:col>23</xdr:col>
      <xdr:colOff>457200</xdr:colOff>
      <xdr:row>14</xdr:row>
      <xdr:rowOff>27601</xdr:rowOff>
    </xdr:to>
    <xdr:sp macro="" textlink="">
      <xdr:nvSpPr>
        <xdr:cNvPr id="445" name="フローチャート : 判断 444"/>
        <xdr:cNvSpPr/>
      </xdr:nvSpPr>
      <xdr:spPr>
        <a:xfrm>
          <a:off x="16129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37778</xdr:rowOff>
    </xdr:from>
    <xdr:ext cx="736600" cy="259045"/>
    <xdr:sp macro="" textlink="">
      <xdr:nvSpPr>
        <xdr:cNvPr id="446" name="テキスト ボックス 445"/>
        <xdr:cNvSpPr txBox="1"/>
      </xdr:nvSpPr>
      <xdr:spPr>
        <a:xfrm>
          <a:off x="15798800" y="2095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63542</xdr:rowOff>
    </xdr:from>
    <xdr:to>
      <xdr:col>22</xdr:col>
      <xdr:colOff>254000</xdr:colOff>
      <xdr:row>14</xdr:row>
      <xdr:rowOff>165142</xdr:rowOff>
    </xdr:to>
    <xdr:sp macro="" textlink="">
      <xdr:nvSpPr>
        <xdr:cNvPr id="447" name="フローチャート : 判断 446"/>
        <xdr:cNvSpPr/>
      </xdr:nvSpPr>
      <xdr:spPr>
        <a:xfrm>
          <a:off x="152400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3869</xdr:rowOff>
    </xdr:from>
    <xdr:ext cx="762000" cy="259045"/>
    <xdr:sp macro="" textlink="">
      <xdr:nvSpPr>
        <xdr:cNvPr id="448" name="テキスト ボックス 447"/>
        <xdr:cNvSpPr txBox="1"/>
      </xdr:nvSpPr>
      <xdr:spPr>
        <a:xfrm>
          <a:off x="14909800" y="2232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84455</xdr:rowOff>
    </xdr:from>
    <xdr:to>
      <xdr:col>21</xdr:col>
      <xdr:colOff>50800</xdr:colOff>
      <xdr:row>15</xdr:row>
      <xdr:rowOff>14605</xdr:rowOff>
    </xdr:to>
    <xdr:sp macro="" textlink="">
      <xdr:nvSpPr>
        <xdr:cNvPr id="449" name="フローチャート : 判断 448"/>
        <xdr:cNvSpPr/>
      </xdr:nvSpPr>
      <xdr:spPr>
        <a:xfrm>
          <a:off x="14351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24782</xdr:rowOff>
    </xdr:from>
    <xdr:ext cx="762000" cy="259045"/>
    <xdr:sp macro="" textlink="">
      <xdr:nvSpPr>
        <xdr:cNvPr id="450" name="テキスト ボックス 449"/>
        <xdr:cNvSpPr txBox="1"/>
      </xdr:nvSpPr>
      <xdr:spPr>
        <a:xfrm>
          <a:off x="140208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147997</xdr:rowOff>
    </xdr:from>
    <xdr:to>
      <xdr:col>19</xdr:col>
      <xdr:colOff>533400</xdr:colOff>
      <xdr:row>15</xdr:row>
      <xdr:rowOff>78147</xdr:rowOff>
    </xdr:to>
    <xdr:sp macro="" textlink="">
      <xdr:nvSpPr>
        <xdr:cNvPr id="451" name="フローチャート : 判断 450"/>
        <xdr:cNvSpPr/>
      </xdr:nvSpPr>
      <xdr:spPr>
        <a:xfrm>
          <a:off x="13462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88324</xdr:rowOff>
    </xdr:from>
    <xdr:ext cx="762000" cy="259045"/>
    <xdr:sp macro="" textlink="">
      <xdr:nvSpPr>
        <xdr:cNvPr id="452" name="テキスト ボックス 451"/>
        <xdr:cNvSpPr txBox="1"/>
      </xdr:nvSpPr>
      <xdr:spPr>
        <a:xfrm>
          <a:off x="13131800" y="231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5630</xdr:rowOff>
    </xdr:from>
    <xdr:to>
      <xdr:col>24</xdr:col>
      <xdr:colOff>609600</xdr:colOff>
      <xdr:row>14</xdr:row>
      <xdr:rowOff>107230</xdr:rowOff>
    </xdr:to>
    <xdr:sp macro="" textlink="">
      <xdr:nvSpPr>
        <xdr:cNvPr id="458" name="円/楕円 457"/>
        <xdr:cNvSpPr/>
      </xdr:nvSpPr>
      <xdr:spPr>
        <a:xfrm>
          <a:off x="16967200" y="240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149157</xdr:rowOff>
    </xdr:from>
    <xdr:ext cx="762000" cy="259045"/>
    <xdr:sp macro="" textlink="">
      <xdr:nvSpPr>
        <xdr:cNvPr id="459" name="将来負担の状況該当値テキスト"/>
        <xdr:cNvSpPr txBox="1"/>
      </xdr:nvSpPr>
      <xdr:spPr>
        <a:xfrm>
          <a:off x="17106900" y="237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石川県川北町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6,297
6,263
14.64
3,899,725
3,727,102
155,664
2,182,454
4,601,731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10.7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類似団体・全国・石川県平均を上回っている。</a:t>
          </a:r>
          <a:endParaRPr kumimoji="1" lang="en-US" altLang="ja-JP" sz="1300">
            <a:latin typeface="ＭＳ Ｐゴシック"/>
          </a:endParaRPr>
        </a:p>
        <a:p>
          <a:r>
            <a:rPr kumimoji="1" lang="ja-JP" altLang="en-US" sz="1300">
              <a:latin typeface="ＭＳ Ｐゴシック"/>
            </a:rPr>
            <a:t>これは、ごみ処理業務や消防業務等は一部事務組合で行っているが、保育業務等は直営で行っていることが要因として挙げられる。</a:t>
          </a:r>
          <a:endParaRPr kumimoji="1" lang="en-US" altLang="ja-JP" sz="1300">
            <a:latin typeface="ＭＳ Ｐゴシック"/>
          </a:endParaRPr>
        </a:p>
        <a:p>
          <a:r>
            <a:rPr kumimoji="1" lang="ja-JP" altLang="en-US" sz="1300">
              <a:latin typeface="ＭＳ Ｐゴシック"/>
            </a:rPr>
            <a:t>今後は、これらを含めた人件費関係経費全体について検討し抑制に努めていく。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62230</xdr:rowOff>
    </xdr:from>
    <xdr:to>
      <xdr:col>7</xdr:col>
      <xdr:colOff>15875</xdr:colOff>
      <xdr:row>40</xdr:row>
      <xdr:rowOff>149860</xdr:rowOff>
    </xdr:to>
    <xdr:cxnSp macro="">
      <xdr:nvCxnSpPr>
        <xdr:cNvPr id="61" name="直線コネクタ 60"/>
        <xdr:cNvCxnSpPr/>
      </xdr:nvCxnSpPr>
      <xdr:spPr>
        <a:xfrm flipV="1">
          <a:off x="4826000" y="57200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148607</xdr:rowOff>
    </xdr:from>
    <xdr:ext cx="762000" cy="259045"/>
    <xdr:sp macro="" textlink="">
      <xdr:nvSpPr>
        <xdr:cNvPr id="64" name="人件費最大値テキスト"/>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33</xdr:row>
      <xdr:rowOff>62230</xdr:rowOff>
    </xdr:from>
    <xdr:to>
      <xdr:col>7</xdr:col>
      <xdr:colOff>104775</xdr:colOff>
      <xdr:row>33</xdr:row>
      <xdr:rowOff>62230</xdr:rowOff>
    </xdr:to>
    <xdr:cxnSp macro="">
      <xdr:nvCxnSpPr>
        <xdr:cNvPr id="65" name="直線コネクタ 64"/>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8890</xdr:rowOff>
    </xdr:from>
    <xdr:to>
      <xdr:col>7</xdr:col>
      <xdr:colOff>15875</xdr:colOff>
      <xdr:row>37</xdr:row>
      <xdr:rowOff>54610</xdr:rowOff>
    </xdr:to>
    <xdr:cxnSp macro="">
      <xdr:nvCxnSpPr>
        <xdr:cNvPr id="66" name="直線コネクタ 65"/>
        <xdr:cNvCxnSpPr/>
      </xdr:nvCxnSpPr>
      <xdr:spPr>
        <a:xfrm>
          <a:off x="3987800" y="63525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100347</xdr:rowOff>
    </xdr:from>
    <xdr:ext cx="762000" cy="259045"/>
    <xdr:sp macro="" textlink="">
      <xdr:nvSpPr>
        <xdr:cNvPr id="67" name="人件費平均値テキスト"/>
        <xdr:cNvSpPr txBox="1"/>
      </xdr:nvSpPr>
      <xdr:spPr>
        <a:xfrm>
          <a:off x="4914900" y="6101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83820</xdr:rowOff>
    </xdr:from>
    <xdr:to>
      <xdr:col>7</xdr:col>
      <xdr:colOff>66675</xdr:colOff>
      <xdr:row>37</xdr:row>
      <xdr:rowOff>13970</xdr:rowOff>
    </xdr:to>
    <xdr:sp macro="" textlink="">
      <xdr:nvSpPr>
        <xdr:cNvPr id="68" name="フローチャート :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165100</xdr:rowOff>
    </xdr:from>
    <xdr:to>
      <xdr:col>5</xdr:col>
      <xdr:colOff>549275</xdr:colOff>
      <xdr:row>37</xdr:row>
      <xdr:rowOff>8890</xdr:rowOff>
    </xdr:to>
    <xdr:cxnSp macro="">
      <xdr:nvCxnSpPr>
        <xdr:cNvPr id="69" name="直線コネクタ 68"/>
        <xdr:cNvCxnSpPr/>
      </xdr:nvCxnSpPr>
      <xdr:spPr>
        <a:xfrm>
          <a:off x="3098800" y="63373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53340</xdr:rowOff>
    </xdr:from>
    <xdr:to>
      <xdr:col>5</xdr:col>
      <xdr:colOff>600075</xdr:colOff>
      <xdr:row>36</xdr:row>
      <xdr:rowOff>154940</xdr:rowOff>
    </xdr:to>
    <xdr:sp macro="" textlink="">
      <xdr:nvSpPr>
        <xdr:cNvPr id="70" name="フローチャート : 判断 69"/>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165117</xdr:rowOff>
    </xdr:from>
    <xdr:ext cx="736600" cy="259045"/>
    <xdr:sp macro="" textlink="">
      <xdr:nvSpPr>
        <xdr:cNvPr id="71" name="テキスト ボックス 70"/>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88900</xdr:rowOff>
    </xdr:from>
    <xdr:to>
      <xdr:col>4</xdr:col>
      <xdr:colOff>346075</xdr:colOff>
      <xdr:row>36</xdr:row>
      <xdr:rowOff>165100</xdr:rowOff>
    </xdr:to>
    <xdr:cxnSp macro="">
      <xdr:nvCxnSpPr>
        <xdr:cNvPr id="72" name="直線コネクタ 71"/>
        <xdr:cNvCxnSpPr/>
      </xdr:nvCxnSpPr>
      <xdr:spPr>
        <a:xfrm>
          <a:off x="2209800" y="6261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4" name="テキスト ボックス 73"/>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81280</xdr:rowOff>
    </xdr:from>
    <xdr:to>
      <xdr:col>3</xdr:col>
      <xdr:colOff>142875</xdr:colOff>
      <xdr:row>36</xdr:row>
      <xdr:rowOff>88900</xdr:rowOff>
    </xdr:to>
    <xdr:cxnSp macro="">
      <xdr:nvCxnSpPr>
        <xdr:cNvPr id="75" name="直線コネクタ 74"/>
        <xdr:cNvCxnSpPr/>
      </xdr:nvCxnSpPr>
      <xdr:spPr>
        <a:xfrm>
          <a:off x="1320800" y="6253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6" name="フローチャート :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77" name="テキスト ボックス 76"/>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8" name="フローチャート :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90187</xdr:rowOff>
    </xdr:from>
    <xdr:ext cx="762000" cy="259045"/>
    <xdr:sp macro="" textlink="">
      <xdr:nvSpPr>
        <xdr:cNvPr id="79" name="テキスト ボックス 78"/>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3810</xdr:rowOff>
    </xdr:from>
    <xdr:to>
      <xdr:col>7</xdr:col>
      <xdr:colOff>66675</xdr:colOff>
      <xdr:row>37</xdr:row>
      <xdr:rowOff>105410</xdr:rowOff>
    </xdr:to>
    <xdr:sp macro="" textlink="">
      <xdr:nvSpPr>
        <xdr:cNvPr id="85" name="円/楕円 84"/>
        <xdr:cNvSpPr/>
      </xdr:nvSpPr>
      <xdr:spPr>
        <a:xfrm>
          <a:off x="47752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147337</xdr:rowOff>
    </xdr:from>
    <xdr:ext cx="762000" cy="259045"/>
    <xdr:sp macro="" textlink="">
      <xdr:nvSpPr>
        <xdr:cNvPr id="86" name="人件費該当値テキスト"/>
        <xdr:cNvSpPr txBox="1"/>
      </xdr:nvSpPr>
      <xdr:spPr>
        <a:xfrm>
          <a:off x="49149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129540</xdr:rowOff>
    </xdr:from>
    <xdr:to>
      <xdr:col>5</xdr:col>
      <xdr:colOff>600075</xdr:colOff>
      <xdr:row>37</xdr:row>
      <xdr:rowOff>59690</xdr:rowOff>
    </xdr:to>
    <xdr:sp macro="" textlink="">
      <xdr:nvSpPr>
        <xdr:cNvPr id="87" name="円/楕円 86"/>
        <xdr:cNvSpPr/>
      </xdr:nvSpPr>
      <xdr:spPr>
        <a:xfrm>
          <a:off x="3937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44467</xdr:rowOff>
    </xdr:from>
    <xdr:ext cx="736600" cy="259045"/>
    <xdr:sp macro="" textlink="">
      <xdr:nvSpPr>
        <xdr:cNvPr id="88" name="テキスト ボックス 87"/>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114300</xdr:rowOff>
    </xdr:from>
    <xdr:to>
      <xdr:col>4</xdr:col>
      <xdr:colOff>396875</xdr:colOff>
      <xdr:row>37</xdr:row>
      <xdr:rowOff>44450</xdr:rowOff>
    </xdr:to>
    <xdr:sp macro="" textlink="">
      <xdr:nvSpPr>
        <xdr:cNvPr id="89" name="円/楕円 88"/>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54627</xdr:rowOff>
    </xdr:from>
    <xdr:ext cx="762000" cy="259045"/>
    <xdr:sp macro="" textlink="">
      <xdr:nvSpPr>
        <xdr:cNvPr id="90" name="テキスト ボックス 89"/>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38100</xdr:rowOff>
    </xdr:from>
    <xdr:to>
      <xdr:col>3</xdr:col>
      <xdr:colOff>193675</xdr:colOff>
      <xdr:row>36</xdr:row>
      <xdr:rowOff>139700</xdr:rowOff>
    </xdr:to>
    <xdr:sp macro="" textlink="">
      <xdr:nvSpPr>
        <xdr:cNvPr id="91" name="円/楕円 90"/>
        <xdr:cNvSpPr/>
      </xdr:nvSpPr>
      <xdr:spPr>
        <a:xfrm>
          <a:off x="215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149877</xdr:rowOff>
    </xdr:from>
    <xdr:ext cx="762000" cy="259045"/>
    <xdr:sp macro="" textlink="">
      <xdr:nvSpPr>
        <xdr:cNvPr id="92" name="テキスト ボックス 91"/>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30480</xdr:rowOff>
    </xdr:from>
    <xdr:to>
      <xdr:col>1</xdr:col>
      <xdr:colOff>676275</xdr:colOff>
      <xdr:row>36</xdr:row>
      <xdr:rowOff>132080</xdr:rowOff>
    </xdr:to>
    <xdr:sp macro="" textlink="">
      <xdr:nvSpPr>
        <xdr:cNvPr id="93" name="円/楕円 92"/>
        <xdr:cNvSpPr/>
      </xdr:nvSpPr>
      <xdr:spPr>
        <a:xfrm>
          <a:off x="1270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142257</xdr:rowOff>
    </xdr:from>
    <xdr:ext cx="762000" cy="259045"/>
    <xdr:sp macro="" textlink="">
      <xdr:nvSpPr>
        <xdr:cNvPr id="94" name="テキスト ボックス 93"/>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年々増加（平成</a:t>
          </a:r>
          <a:r>
            <a:rPr kumimoji="1" lang="en-US" altLang="ja-JP" sz="1300">
              <a:latin typeface="ＭＳ Ｐゴシック"/>
            </a:rPr>
            <a:t>22</a:t>
          </a:r>
          <a:r>
            <a:rPr kumimoji="1" lang="ja-JP" altLang="en-US" sz="1300">
              <a:latin typeface="ＭＳ Ｐゴシック"/>
            </a:rPr>
            <a:t>年度より）しているものの、類似団体・全国及び石川県平均をともに下回っている。</a:t>
          </a:r>
          <a:endParaRPr kumimoji="1" lang="en-US" altLang="ja-JP" sz="1300">
            <a:latin typeface="ＭＳ Ｐゴシック"/>
          </a:endParaRPr>
        </a:p>
        <a:p>
          <a:r>
            <a:rPr kumimoji="1" lang="ja-JP" altLang="en-US" sz="1300">
              <a:latin typeface="ＭＳ Ｐゴシック"/>
            </a:rPr>
            <a:t>今後とも委託契約等（保守業務等）の見直しを実施し、経常経費削減に努めていく。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69850</xdr:rowOff>
    </xdr:from>
    <xdr:to>
      <xdr:col>24</xdr:col>
      <xdr:colOff>31750</xdr:colOff>
      <xdr:row>20</xdr:row>
      <xdr:rowOff>130266</xdr:rowOff>
    </xdr:to>
    <xdr:cxnSp macro="">
      <xdr:nvCxnSpPr>
        <xdr:cNvPr id="124" name="直線コネクタ 123"/>
        <xdr:cNvCxnSpPr/>
      </xdr:nvCxnSpPr>
      <xdr:spPr>
        <a:xfrm flipV="1">
          <a:off x="16510000" y="2298700"/>
          <a:ext cx="0" cy="126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102343</xdr:rowOff>
    </xdr:from>
    <xdr:ext cx="762000" cy="259045"/>
    <xdr:sp macro="" textlink="">
      <xdr:nvSpPr>
        <xdr:cNvPr id="125"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20</xdr:row>
      <xdr:rowOff>130266</xdr:rowOff>
    </xdr:from>
    <xdr:to>
      <xdr:col>24</xdr:col>
      <xdr:colOff>120650</xdr:colOff>
      <xdr:row>20</xdr:row>
      <xdr:rowOff>130266</xdr:rowOff>
    </xdr:to>
    <xdr:cxnSp macro="">
      <xdr:nvCxnSpPr>
        <xdr:cNvPr id="126" name="直線コネクタ 125"/>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156227</xdr:rowOff>
    </xdr:from>
    <xdr:ext cx="762000" cy="259045"/>
    <xdr:sp macro="" textlink="">
      <xdr:nvSpPr>
        <xdr:cNvPr id="127"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69850</xdr:rowOff>
    </xdr:from>
    <xdr:to>
      <xdr:col>24</xdr:col>
      <xdr:colOff>120650</xdr:colOff>
      <xdr:row>13</xdr:row>
      <xdr:rowOff>69850</xdr:rowOff>
    </xdr:to>
    <xdr:cxnSp macro="">
      <xdr:nvCxnSpPr>
        <xdr:cNvPr id="128" name="直線コネクタ 127"/>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46990</xdr:rowOff>
    </xdr:from>
    <xdr:to>
      <xdr:col>24</xdr:col>
      <xdr:colOff>31750</xdr:colOff>
      <xdr:row>15</xdr:row>
      <xdr:rowOff>99241</xdr:rowOff>
    </xdr:to>
    <xdr:cxnSp macro="">
      <xdr:nvCxnSpPr>
        <xdr:cNvPr id="129" name="直線コネクタ 128"/>
        <xdr:cNvCxnSpPr/>
      </xdr:nvCxnSpPr>
      <xdr:spPr>
        <a:xfrm>
          <a:off x="15671800" y="2618740"/>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98896</xdr:rowOff>
    </xdr:from>
    <xdr:ext cx="762000" cy="259045"/>
    <xdr:sp macro="" textlink="">
      <xdr:nvSpPr>
        <xdr:cNvPr id="130" name="物件費平均値テキスト"/>
        <xdr:cNvSpPr txBox="1"/>
      </xdr:nvSpPr>
      <xdr:spPr>
        <a:xfrm>
          <a:off x="16598900" y="2670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7801</xdr:rowOff>
    </xdr:from>
    <xdr:to>
      <xdr:col>22</xdr:col>
      <xdr:colOff>565150</xdr:colOff>
      <xdr:row>15</xdr:row>
      <xdr:rowOff>46990</xdr:rowOff>
    </xdr:to>
    <xdr:cxnSp macro="">
      <xdr:nvCxnSpPr>
        <xdr:cNvPr id="132" name="直線コネクタ 131"/>
        <xdr:cNvCxnSpPr/>
      </xdr:nvCxnSpPr>
      <xdr:spPr>
        <a:xfrm>
          <a:off x="14782800" y="257955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81099</xdr:rowOff>
    </xdr:from>
    <xdr:to>
      <xdr:col>22</xdr:col>
      <xdr:colOff>615950</xdr:colOff>
      <xdr:row>16</xdr:row>
      <xdr:rowOff>11249</xdr:rowOff>
    </xdr:to>
    <xdr:sp macro="" textlink="">
      <xdr:nvSpPr>
        <xdr:cNvPr id="133" name="フローチャート : 判断 132"/>
        <xdr:cNvSpPr/>
      </xdr:nvSpPr>
      <xdr:spPr>
        <a:xfrm>
          <a:off x="15621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167476</xdr:rowOff>
    </xdr:from>
    <xdr:ext cx="736600" cy="259045"/>
    <xdr:sp macro="" textlink="">
      <xdr:nvSpPr>
        <xdr:cNvPr id="134" name="テキスト ボックス 133"/>
        <xdr:cNvSpPr txBox="1"/>
      </xdr:nvSpPr>
      <xdr:spPr>
        <a:xfrm>
          <a:off x="15290800" y="2739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140063</xdr:rowOff>
    </xdr:from>
    <xdr:to>
      <xdr:col>21</xdr:col>
      <xdr:colOff>361950</xdr:colOff>
      <xdr:row>15</xdr:row>
      <xdr:rowOff>7801</xdr:rowOff>
    </xdr:to>
    <xdr:cxnSp macro="">
      <xdr:nvCxnSpPr>
        <xdr:cNvPr id="135" name="直線コネクタ 134"/>
        <xdr:cNvCxnSpPr/>
      </xdr:nvCxnSpPr>
      <xdr:spPr>
        <a:xfrm>
          <a:off x="13893800" y="254036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94162</xdr:rowOff>
    </xdr:from>
    <xdr:to>
      <xdr:col>21</xdr:col>
      <xdr:colOff>412750</xdr:colOff>
      <xdr:row>16</xdr:row>
      <xdr:rowOff>24312</xdr:rowOff>
    </xdr:to>
    <xdr:sp macro="" textlink="">
      <xdr:nvSpPr>
        <xdr:cNvPr id="136" name="フローチャート : 判断 135"/>
        <xdr:cNvSpPr/>
      </xdr:nvSpPr>
      <xdr:spPr>
        <a:xfrm>
          <a:off x="14732000" y="266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9089</xdr:rowOff>
    </xdr:from>
    <xdr:ext cx="762000" cy="259045"/>
    <xdr:sp macro="" textlink="">
      <xdr:nvSpPr>
        <xdr:cNvPr id="137" name="テキスト ボックス 136"/>
        <xdr:cNvSpPr txBox="1"/>
      </xdr:nvSpPr>
      <xdr:spPr>
        <a:xfrm>
          <a:off x="14401800" y="275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74749</xdr:rowOff>
    </xdr:from>
    <xdr:to>
      <xdr:col>20</xdr:col>
      <xdr:colOff>158750</xdr:colOff>
      <xdr:row>14</xdr:row>
      <xdr:rowOff>140063</xdr:rowOff>
    </xdr:to>
    <xdr:cxnSp macro="">
      <xdr:nvCxnSpPr>
        <xdr:cNvPr id="138" name="直線コネクタ 137"/>
        <xdr:cNvCxnSpPr/>
      </xdr:nvCxnSpPr>
      <xdr:spPr>
        <a:xfrm>
          <a:off x="13004800" y="247504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54973</xdr:rowOff>
    </xdr:from>
    <xdr:to>
      <xdr:col>20</xdr:col>
      <xdr:colOff>209550</xdr:colOff>
      <xdr:row>15</xdr:row>
      <xdr:rowOff>156573</xdr:rowOff>
    </xdr:to>
    <xdr:sp macro="" textlink="">
      <xdr:nvSpPr>
        <xdr:cNvPr id="139" name="フローチャート : 判断 138"/>
        <xdr:cNvSpPr/>
      </xdr:nvSpPr>
      <xdr:spPr>
        <a:xfrm>
          <a:off x="138430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141350</xdr:rowOff>
    </xdr:from>
    <xdr:ext cx="762000" cy="259045"/>
    <xdr:sp macro="" textlink="">
      <xdr:nvSpPr>
        <xdr:cNvPr id="140" name="テキスト ボックス 139"/>
        <xdr:cNvSpPr txBox="1"/>
      </xdr:nvSpPr>
      <xdr:spPr>
        <a:xfrm>
          <a:off x="13512800" y="271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9253</xdr:rowOff>
    </xdr:from>
    <xdr:to>
      <xdr:col>19</xdr:col>
      <xdr:colOff>6350</xdr:colOff>
      <xdr:row>15</xdr:row>
      <xdr:rowOff>110853</xdr:rowOff>
    </xdr:to>
    <xdr:sp macro="" textlink="">
      <xdr:nvSpPr>
        <xdr:cNvPr id="141" name="フローチャート : 判断 140"/>
        <xdr:cNvSpPr/>
      </xdr:nvSpPr>
      <xdr:spPr>
        <a:xfrm>
          <a:off x="12954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95630</xdr:rowOff>
    </xdr:from>
    <xdr:ext cx="762000" cy="259045"/>
    <xdr:sp macro="" textlink="">
      <xdr:nvSpPr>
        <xdr:cNvPr id="142" name="テキスト ボックス 141"/>
        <xdr:cNvSpPr txBox="1"/>
      </xdr:nvSpPr>
      <xdr:spPr>
        <a:xfrm>
          <a:off x="12623800" y="266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48441</xdr:rowOff>
    </xdr:from>
    <xdr:to>
      <xdr:col>24</xdr:col>
      <xdr:colOff>82550</xdr:colOff>
      <xdr:row>15</xdr:row>
      <xdr:rowOff>150041</xdr:rowOff>
    </xdr:to>
    <xdr:sp macro="" textlink="">
      <xdr:nvSpPr>
        <xdr:cNvPr id="148" name="円/楕円 147"/>
        <xdr:cNvSpPr/>
      </xdr:nvSpPr>
      <xdr:spPr>
        <a:xfrm>
          <a:off x="16459200" y="262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64968</xdr:rowOff>
    </xdr:from>
    <xdr:ext cx="762000" cy="259045"/>
    <xdr:sp macro="" textlink="">
      <xdr:nvSpPr>
        <xdr:cNvPr id="149" name="物件費該当値テキスト"/>
        <xdr:cNvSpPr txBox="1"/>
      </xdr:nvSpPr>
      <xdr:spPr>
        <a:xfrm>
          <a:off x="16598900" y="2465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167640</xdr:rowOff>
    </xdr:from>
    <xdr:to>
      <xdr:col>22</xdr:col>
      <xdr:colOff>615950</xdr:colOff>
      <xdr:row>15</xdr:row>
      <xdr:rowOff>97790</xdr:rowOff>
    </xdr:to>
    <xdr:sp macro="" textlink="">
      <xdr:nvSpPr>
        <xdr:cNvPr id="150" name="円/楕円 149"/>
        <xdr:cNvSpPr/>
      </xdr:nvSpPr>
      <xdr:spPr>
        <a:xfrm>
          <a:off x="15621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107967</xdr:rowOff>
    </xdr:from>
    <xdr:ext cx="736600" cy="259045"/>
    <xdr:sp macro="" textlink="">
      <xdr:nvSpPr>
        <xdr:cNvPr id="151" name="テキスト ボックス 150"/>
        <xdr:cNvSpPr txBox="1"/>
      </xdr:nvSpPr>
      <xdr:spPr>
        <a:xfrm>
          <a:off x="15290800" y="233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128451</xdr:rowOff>
    </xdr:from>
    <xdr:to>
      <xdr:col>21</xdr:col>
      <xdr:colOff>412750</xdr:colOff>
      <xdr:row>15</xdr:row>
      <xdr:rowOff>58601</xdr:rowOff>
    </xdr:to>
    <xdr:sp macro="" textlink="">
      <xdr:nvSpPr>
        <xdr:cNvPr id="152" name="円/楕円 151"/>
        <xdr:cNvSpPr/>
      </xdr:nvSpPr>
      <xdr:spPr>
        <a:xfrm>
          <a:off x="14732000" y="252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68778</xdr:rowOff>
    </xdr:from>
    <xdr:ext cx="762000" cy="259045"/>
    <xdr:sp macro="" textlink="">
      <xdr:nvSpPr>
        <xdr:cNvPr id="153" name="テキスト ボックス 152"/>
        <xdr:cNvSpPr txBox="1"/>
      </xdr:nvSpPr>
      <xdr:spPr>
        <a:xfrm>
          <a:off x="14401800" y="229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89263</xdr:rowOff>
    </xdr:from>
    <xdr:to>
      <xdr:col>20</xdr:col>
      <xdr:colOff>209550</xdr:colOff>
      <xdr:row>15</xdr:row>
      <xdr:rowOff>19413</xdr:rowOff>
    </xdr:to>
    <xdr:sp macro="" textlink="">
      <xdr:nvSpPr>
        <xdr:cNvPr id="154" name="円/楕円 153"/>
        <xdr:cNvSpPr/>
      </xdr:nvSpPr>
      <xdr:spPr>
        <a:xfrm>
          <a:off x="13843000" y="248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29590</xdr:rowOff>
    </xdr:from>
    <xdr:ext cx="762000" cy="259045"/>
    <xdr:sp macro="" textlink="">
      <xdr:nvSpPr>
        <xdr:cNvPr id="155" name="テキスト ボックス 154"/>
        <xdr:cNvSpPr txBox="1"/>
      </xdr:nvSpPr>
      <xdr:spPr>
        <a:xfrm>
          <a:off x="13512800" y="2258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23949</xdr:rowOff>
    </xdr:from>
    <xdr:to>
      <xdr:col>19</xdr:col>
      <xdr:colOff>6350</xdr:colOff>
      <xdr:row>14</xdr:row>
      <xdr:rowOff>125549</xdr:rowOff>
    </xdr:to>
    <xdr:sp macro="" textlink="">
      <xdr:nvSpPr>
        <xdr:cNvPr id="156" name="円/楕円 155"/>
        <xdr:cNvSpPr/>
      </xdr:nvSpPr>
      <xdr:spPr>
        <a:xfrm>
          <a:off x="12954000" y="242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135726</xdr:rowOff>
    </xdr:from>
    <xdr:ext cx="762000" cy="259045"/>
    <xdr:sp macro="" textlink="">
      <xdr:nvSpPr>
        <xdr:cNvPr id="157" name="テキスト ボックス 156"/>
        <xdr:cNvSpPr txBox="1"/>
      </xdr:nvSpPr>
      <xdr:spPr>
        <a:xfrm>
          <a:off x="12623800" y="2193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全国及び石川県平均を上回っている。</a:t>
          </a:r>
          <a:endParaRPr kumimoji="1" lang="en-US" altLang="ja-JP" sz="1300">
            <a:latin typeface="ＭＳ Ｐゴシック"/>
          </a:endParaRPr>
        </a:p>
        <a:p>
          <a:r>
            <a:rPr kumimoji="1" lang="ja-JP" altLang="en-US" sz="1300">
              <a:latin typeface="ＭＳ Ｐゴシック"/>
            </a:rPr>
            <a:t>類似団体平均については、大幅に上回っている。</a:t>
          </a:r>
          <a:endParaRPr kumimoji="1" lang="en-US" altLang="ja-JP" sz="1300">
            <a:latin typeface="ＭＳ Ｐゴシック"/>
          </a:endParaRPr>
        </a:p>
        <a:p>
          <a:r>
            <a:rPr kumimoji="1" lang="ja-JP" altLang="en-US" sz="1300">
              <a:latin typeface="ＭＳ Ｐゴシック"/>
            </a:rPr>
            <a:t>これは、</a:t>
          </a:r>
          <a:r>
            <a:rPr kumimoji="1" lang="en-US" altLang="ja-JP" sz="1300">
              <a:latin typeface="ＭＳ Ｐゴシック"/>
            </a:rPr>
            <a:t>18</a:t>
          </a:r>
          <a:r>
            <a:rPr kumimoji="1" lang="ja-JP" altLang="en-US" sz="1300">
              <a:latin typeface="ＭＳ Ｐゴシック"/>
            </a:rPr>
            <a:t>歳以下の子どもの医療費無料化・</a:t>
          </a:r>
          <a:r>
            <a:rPr kumimoji="1" lang="en-US" altLang="ja-JP" sz="1300">
              <a:latin typeface="ＭＳ Ｐゴシック"/>
            </a:rPr>
            <a:t>75</a:t>
          </a:r>
          <a:r>
            <a:rPr kumimoji="1" lang="ja-JP" altLang="en-US" sz="1300">
              <a:latin typeface="ＭＳ Ｐゴシック"/>
            </a:rPr>
            <a:t>歳以上の医療費無料化及びねたきり老人介護福祉手当等の町独自の少子高齢化施策による影響が大きい。</a:t>
          </a:r>
          <a:endParaRPr kumimoji="1" lang="en-US" altLang="ja-JP" sz="1300">
            <a:latin typeface="ＭＳ Ｐゴシック"/>
          </a:endParaRPr>
        </a:p>
        <a:p>
          <a:r>
            <a:rPr kumimoji="1" lang="ja-JP" altLang="en-US" sz="1300">
              <a:latin typeface="ＭＳ Ｐゴシック"/>
            </a:rPr>
            <a:t>今後も、当町の目玉事業でもあるこれらの独自施策は継続して実施する予定である。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60</xdr:row>
      <xdr:rowOff>88900</xdr:rowOff>
    </xdr:to>
    <xdr:cxnSp macro="">
      <xdr:nvCxnSpPr>
        <xdr:cNvPr id="185" name="直線コネクタ 184"/>
        <xdr:cNvCxnSpPr/>
      </xdr:nvCxnSpPr>
      <xdr:spPr>
        <a:xfrm flipV="1">
          <a:off x="4826000" y="90995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60977</xdr:rowOff>
    </xdr:from>
    <xdr:ext cx="762000" cy="259045"/>
    <xdr:sp macro="" textlink="">
      <xdr:nvSpPr>
        <xdr:cNvPr id="186" name="扶助費最小値テキスト"/>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60</xdr:row>
      <xdr:rowOff>88900</xdr:rowOff>
    </xdr:from>
    <xdr:to>
      <xdr:col>7</xdr:col>
      <xdr:colOff>104775</xdr:colOff>
      <xdr:row>60</xdr:row>
      <xdr:rowOff>88900</xdr:rowOff>
    </xdr:to>
    <xdr:cxnSp macro="">
      <xdr:nvCxnSpPr>
        <xdr:cNvPr id="187" name="直線コネクタ 186"/>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8"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9" name="直線コネクタ 188"/>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146050</xdr:rowOff>
    </xdr:from>
    <xdr:to>
      <xdr:col>7</xdr:col>
      <xdr:colOff>15875</xdr:colOff>
      <xdr:row>60</xdr:row>
      <xdr:rowOff>88900</xdr:rowOff>
    </xdr:to>
    <xdr:cxnSp macro="">
      <xdr:nvCxnSpPr>
        <xdr:cNvPr id="190" name="直線コネクタ 189"/>
        <xdr:cNvCxnSpPr/>
      </xdr:nvCxnSpPr>
      <xdr:spPr>
        <a:xfrm>
          <a:off x="3987800" y="102616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54627</xdr:rowOff>
    </xdr:from>
    <xdr:ext cx="762000" cy="259045"/>
    <xdr:sp macro="" textlink="">
      <xdr:nvSpPr>
        <xdr:cNvPr id="191" name="扶助費平均値テキスト"/>
        <xdr:cNvSpPr txBox="1"/>
      </xdr:nvSpPr>
      <xdr:spPr>
        <a:xfrm>
          <a:off x="4914900" y="931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38100</xdr:rowOff>
    </xdr:from>
    <xdr:to>
      <xdr:col>7</xdr:col>
      <xdr:colOff>66675</xdr:colOff>
      <xdr:row>55</xdr:row>
      <xdr:rowOff>139700</xdr:rowOff>
    </xdr:to>
    <xdr:sp macro="" textlink="">
      <xdr:nvSpPr>
        <xdr:cNvPr id="192" name="フローチャート : 判断 191"/>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146050</xdr:rowOff>
    </xdr:from>
    <xdr:to>
      <xdr:col>5</xdr:col>
      <xdr:colOff>549275</xdr:colOff>
      <xdr:row>60</xdr:row>
      <xdr:rowOff>12700</xdr:rowOff>
    </xdr:to>
    <xdr:cxnSp macro="">
      <xdr:nvCxnSpPr>
        <xdr:cNvPr id="193" name="直線コネクタ 192"/>
        <xdr:cNvCxnSpPr/>
      </xdr:nvCxnSpPr>
      <xdr:spPr>
        <a:xfrm flipV="1">
          <a:off x="3098800" y="10261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19050</xdr:rowOff>
    </xdr:from>
    <xdr:to>
      <xdr:col>5</xdr:col>
      <xdr:colOff>600075</xdr:colOff>
      <xdr:row>55</xdr:row>
      <xdr:rowOff>120650</xdr:rowOff>
    </xdr:to>
    <xdr:sp macro="" textlink="">
      <xdr:nvSpPr>
        <xdr:cNvPr id="194" name="フローチャート : 判断 193"/>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130827</xdr:rowOff>
    </xdr:from>
    <xdr:ext cx="736600" cy="259045"/>
    <xdr:sp macro="" textlink="">
      <xdr:nvSpPr>
        <xdr:cNvPr id="195" name="テキスト ボックス 194"/>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31750</xdr:rowOff>
    </xdr:from>
    <xdr:to>
      <xdr:col>4</xdr:col>
      <xdr:colOff>346075</xdr:colOff>
      <xdr:row>60</xdr:row>
      <xdr:rowOff>12700</xdr:rowOff>
    </xdr:to>
    <xdr:cxnSp macro="">
      <xdr:nvCxnSpPr>
        <xdr:cNvPr id="196" name="直線コネクタ 195"/>
        <xdr:cNvCxnSpPr/>
      </xdr:nvCxnSpPr>
      <xdr:spPr>
        <a:xfrm>
          <a:off x="2209800" y="10147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57150</xdr:rowOff>
    </xdr:from>
    <xdr:to>
      <xdr:col>4</xdr:col>
      <xdr:colOff>396875</xdr:colOff>
      <xdr:row>55</xdr:row>
      <xdr:rowOff>158750</xdr:rowOff>
    </xdr:to>
    <xdr:sp macro="" textlink="">
      <xdr:nvSpPr>
        <xdr:cNvPr id="197" name="フローチャート : 判断 196"/>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168927</xdr:rowOff>
    </xdr:from>
    <xdr:ext cx="762000" cy="259045"/>
    <xdr:sp macro="" textlink="">
      <xdr:nvSpPr>
        <xdr:cNvPr id="198" name="テキスト ボックス 197"/>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31750</xdr:rowOff>
    </xdr:from>
    <xdr:to>
      <xdr:col>3</xdr:col>
      <xdr:colOff>142875</xdr:colOff>
      <xdr:row>59</xdr:row>
      <xdr:rowOff>50800</xdr:rowOff>
    </xdr:to>
    <xdr:cxnSp macro="">
      <xdr:nvCxnSpPr>
        <xdr:cNvPr id="199" name="直線コネクタ 198"/>
        <xdr:cNvCxnSpPr/>
      </xdr:nvCxnSpPr>
      <xdr:spPr>
        <a:xfrm flipV="1">
          <a:off x="1320800" y="10147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200" name="フローチャート : 判断 199"/>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111777</xdr:rowOff>
    </xdr:from>
    <xdr:ext cx="762000" cy="259045"/>
    <xdr:sp macro="" textlink="">
      <xdr:nvSpPr>
        <xdr:cNvPr id="201" name="テキスト ボックス 200"/>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0</xdr:rowOff>
    </xdr:from>
    <xdr:to>
      <xdr:col>1</xdr:col>
      <xdr:colOff>676275</xdr:colOff>
      <xdr:row>55</xdr:row>
      <xdr:rowOff>101600</xdr:rowOff>
    </xdr:to>
    <xdr:sp macro="" textlink="">
      <xdr:nvSpPr>
        <xdr:cNvPr id="202" name="フローチャート : 判断 201"/>
        <xdr:cNvSpPr/>
      </xdr:nvSpPr>
      <xdr:spPr>
        <a:xfrm>
          <a:off x="1270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111777</xdr:rowOff>
    </xdr:from>
    <xdr:ext cx="762000" cy="259045"/>
    <xdr:sp macro="" textlink="">
      <xdr:nvSpPr>
        <xdr:cNvPr id="203" name="テキスト ボックス 202"/>
        <xdr:cNvSpPr txBox="1"/>
      </xdr:nvSpPr>
      <xdr:spPr>
        <a:xfrm>
          <a:off x="939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60</xdr:row>
      <xdr:rowOff>38100</xdr:rowOff>
    </xdr:from>
    <xdr:to>
      <xdr:col>7</xdr:col>
      <xdr:colOff>66675</xdr:colOff>
      <xdr:row>60</xdr:row>
      <xdr:rowOff>139700</xdr:rowOff>
    </xdr:to>
    <xdr:sp macro="" textlink="">
      <xdr:nvSpPr>
        <xdr:cNvPr id="209" name="円/楕円 208"/>
        <xdr:cNvSpPr/>
      </xdr:nvSpPr>
      <xdr:spPr>
        <a:xfrm>
          <a:off x="47752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118127</xdr:rowOff>
    </xdr:from>
    <xdr:ext cx="762000" cy="259045"/>
    <xdr:sp macro="" textlink="">
      <xdr:nvSpPr>
        <xdr:cNvPr id="210" name="扶助費該当値テキスト"/>
        <xdr:cNvSpPr txBox="1"/>
      </xdr:nvSpPr>
      <xdr:spPr>
        <a:xfrm>
          <a:off x="49149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95250</xdr:rowOff>
    </xdr:from>
    <xdr:to>
      <xdr:col>5</xdr:col>
      <xdr:colOff>600075</xdr:colOff>
      <xdr:row>60</xdr:row>
      <xdr:rowOff>25400</xdr:rowOff>
    </xdr:to>
    <xdr:sp macro="" textlink="">
      <xdr:nvSpPr>
        <xdr:cNvPr id="211" name="円/楕円 210"/>
        <xdr:cNvSpPr/>
      </xdr:nvSpPr>
      <xdr:spPr>
        <a:xfrm>
          <a:off x="3937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10177</xdr:rowOff>
    </xdr:from>
    <xdr:ext cx="736600" cy="259045"/>
    <xdr:sp macro="" textlink="">
      <xdr:nvSpPr>
        <xdr:cNvPr id="212" name="テキスト ボックス 211"/>
        <xdr:cNvSpPr txBox="1"/>
      </xdr:nvSpPr>
      <xdr:spPr>
        <a:xfrm>
          <a:off x="3606800" y="1029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133350</xdr:rowOff>
    </xdr:from>
    <xdr:to>
      <xdr:col>4</xdr:col>
      <xdr:colOff>396875</xdr:colOff>
      <xdr:row>60</xdr:row>
      <xdr:rowOff>63500</xdr:rowOff>
    </xdr:to>
    <xdr:sp macro="" textlink="">
      <xdr:nvSpPr>
        <xdr:cNvPr id="213" name="円/楕円 212"/>
        <xdr:cNvSpPr/>
      </xdr:nvSpPr>
      <xdr:spPr>
        <a:xfrm>
          <a:off x="3048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48277</xdr:rowOff>
    </xdr:from>
    <xdr:ext cx="762000" cy="259045"/>
    <xdr:sp macro="" textlink="">
      <xdr:nvSpPr>
        <xdr:cNvPr id="214" name="テキスト ボックス 213"/>
        <xdr:cNvSpPr txBox="1"/>
      </xdr:nvSpPr>
      <xdr:spPr>
        <a:xfrm>
          <a:off x="2717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152400</xdr:rowOff>
    </xdr:from>
    <xdr:to>
      <xdr:col>3</xdr:col>
      <xdr:colOff>193675</xdr:colOff>
      <xdr:row>59</xdr:row>
      <xdr:rowOff>82550</xdr:rowOff>
    </xdr:to>
    <xdr:sp macro="" textlink="">
      <xdr:nvSpPr>
        <xdr:cNvPr id="215" name="円/楕円 214"/>
        <xdr:cNvSpPr/>
      </xdr:nvSpPr>
      <xdr:spPr>
        <a:xfrm>
          <a:off x="2159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67327</xdr:rowOff>
    </xdr:from>
    <xdr:ext cx="762000" cy="259045"/>
    <xdr:sp macro="" textlink="">
      <xdr:nvSpPr>
        <xdr:cNvPr id="216" name="テキスト ボックス 215"/>
        <xdr:cNvSpPr txBox="1"/>
      </xdr:nvSpPr>
      <xdr:spPr>
        <a:xfrm>
          <a:off x="1828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0</xdr:rowOff>
    </xdr:from>
    <xdr:to>
      <xdr:col>1</xdr:col>
      <xdr:colOff>676275</xdr:colOff>
      <xdr:row>59</xdr:row>
      <xdr:rowOff>101600</xdr:rowOff>
    </xdr:to>
    <xdr:sp macro="" textlink="">
      <xdr:nvSpPr>
        <xdr:cNvPr id="217" name="円/楕円 216"/>
        <xdr:cNvSpPr/>
      </xdr:nvSpPr>
      <xdr:spPr>
        <a:xfrm>
          <a:off x="1270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86377</xdr:rowOff>
    </xdr:from>
    <xdr:ext cx="762000" cy="259045"/>
    <xdr:sp macro="" textlink="">
      <xdr:nvSpPr>
        <xdr:cNvPr id="218" name="テキスト ボックス 217"/>
        <xdr:cNvSpPr txBox="1"/>
      </xdr:nvSpPr>
      <xdr:spPr>
        <a:xfrm>
          <a:off x="939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類似団体・全国及び石川県平均をともに大きく下回っているものの、今後とも、各種特別会計（国民健康保険・介護保険等）適正化を図り、普通会計の負担軽減（繰出金等）に努めていく。</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62</xdr:row>
      <xdr:rowOff>12700</xdr:rowOff>
    </xdr:to>
    <xdr:cxnSp macro="">
      <xdr:nvCxnSpPr>
        <xdr:cNvPr id="246" name="直線コネクタ 245"/>
        <xdr:cNvCxnSpPr/>
      </xdr:nvCxnSpPr>
      <xdr:spPr>
        <a:xfrm flipV="1">
          <a:off x="16510000" y="92252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49"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0" name="直線コネクタ 249"/>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35560</xdr:rowOff>
    </xdr:from>
    <xdr:to>
      <xdr:col>24</xdr:col>
      <xdr:colOff>31750</xdr:colOff>
      <xdr:row>54</xdr:row>
      <xdr:rowOff>134620</xdr:rowOff>
    </xdr:to>
    <xdr:cxnSp macro="">
      <xdr:nvCxnSpPr>
        <xdr:cNvPr id="251" name="直線コネクタ 250"/>
        <xdr:cNvCxnSpPr/>
      </xdr:nvCxnSpPr>
      <xdr:spPr>
        <a:xfrm flipV="1">
          <a:off x="15671800" y="92938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132097</xdr:rowOff>
    </xdr:from>
    <xdr:ext cx="762000" cy="259045"/>
    <xdr:sp macro="" textlink="">
      <xdr:nvSpPr>
        <xdr:cNvPr id="252" name="その他平均値テキスト"/>
        <xdr:cNvSpPr txBox="1"/>
      </xdr:nvSpPr>
      <xdr:spPr>
        <a:xfrm>
          <a:off x="16598900" y="973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160020</xdr:rowOff>
    </xdr:from>
    <xdr:to>
      <xdr:col>24</xdr:col>
      <xdr:colOff>82550</xdr:colOff>
      <xdr:row>57</xdr:row>
      <xdr:rowOff>90170</xdr:rowOff>
    </xdr:to>
    <xdr:sp macro="" textlink="">
      <xdr:nvSpPr>
        <xdr:cNvPr id="253" name="フローチャート : 判断 252"/>
        <xdr:cNvSpPr/>
      </xdr:nvSpPr>
      <xdr:spPr>
        <a:xfrm>
          <a:off x="164592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111760</xdr:rowOff>
    </xdr:from>
    <xdr:to>
      <xdr:col>22</xdr:col>
      <xdr:colOff>565150</xdr:colOff>
      <xdr:row>54</xdr:row>
      <xdr:rowOff>134620</xdr:rowOff>
    </xdr:to>
    <xdr:cxnSp macro="">
      <xdr:nvCxnSpPr>
        <xdr:cNvPr id="254" name="直線コネクタ 253"/>
        <xdr:cNvCxnSpPr/>
      </xdr:nvCxnSpPr>
      <xdr:spPr>
        <a:xfrm>
          <a:off x="14782800" y="9370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5" name="フローチャート : 判断 254"/>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6" name="テキスト ボックス 255"/>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111760</xdr:rowOff>
    </xdr:from>
    <xdr:to>
      <xdr:col>21</xdr:col>
      <xdr:colOff>361950</xdr:colOff>
      <xdr:row>54</xdr:row>
      <xdr:rowOff>119380</xdr:rowOff>
    </xdr:to>
    <xdr:cxnSp macro="">
      <xdr:nvCxnSpPr>
        <xdr:cNvPr id="257" name="直線コネクタ 256"/>
        <xdr:cNvCxnSpPr/>
      </xdr:nvCxnSpPr>
      <xdr:spPr>
        <a:xfrm flipV="1">
          <a:off x="13893800" y="9370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8" name="フローチャート : 判断 257"/>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9" name="テキスト ボックス 258"/>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81280</xdr:rowOff>
    </xdr:from>
    <xdr:to>
      <xdr:col>20</xdr:col>
      <xdr:colOff>158750</xdr:colOff>
      <xdr:row>54</xdr:row>
      <xdr:rowOff>119380</xdr:rowOff>
    </xdr:to>
    <xdr:cxnSp macro="">
      <xdr:nvCxnSpPr>
        <xdr:cNvPr id="260" name="直線コネクタ 259"/>
        <xdr:cNvCxnSpPr/>
      </xdr:nvCxnSpPr>
      <xdr:spPr>
        <a:xfrm>
          <a:off x="13004800" y="9339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22860</xdr:rowOff>
    </xdr:from>
    <xdr:to>
      <xdr:col>20</xdr:col>
      <xdr:colOff>209550</xdr:colOff>
      <xdr:row>56</xdr:row>
      <xdr:rowOff>124460</xdr:rowOff>
    </xdr:to>
    <xdr:sp macro="" textlink="">
      <xdr:nvSpPr>
        <xdr:cNvPr id="261" name="フローチャート : 判断 260"/>
        <xdr:cNvSpPr/>
      </xdr:nvSpPr>
      <xdr:spPr>
        <a:xfrm>
          <a:off x="13843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109237</xdr:rowOff>
    </xdr:from>
    <xdr:ext cx="762000" cy="259045"/>
    <xdr:sp macro="" textlink="">
      <xdr:nvSpPr>
        <xdr:cNvPr id="262" name="テキスト ボックス 261"/>
        <xdr:cNvSpPr txBox="1"/>
      </xdr:nvSpPr>
      <xdr:spPr>
        <a:xfrm>
          <a:off x="13512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22860</xdr:rowOff>
    </xdr:from>
    <xdr:to>
      <xdr:col>19</xdr:col>
      <xdr:colOff>6350</xdr:colOff>
      <xdr:row>56</xdr:row>
      <xdr:rowOff>124460</xdr:rowOff>
    </xdr:to>
    <xdr:sp macro="" textlink="">
      <xdr:nvSpPr>
        <xdr:cNvPr id="263" name="フローチャート : 判断 262"/>
        <xdr:cNvSpPr/>
      </xdr:nvSpPr>
      <xdr:spPr>
        <a:xfrm>
          <a:off x="12954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109237</xdr:rowOff>
    </xdr:from>
    <xdr:ext cx="762000" cy="259045"/>
    <xdr:sp macro="" textlink="">
      <xdr:nvSpPr>
        <xdr:cNvPr id="264" name="テキスト ボックス 263"/>
        <xdr:cNvSpPr txBox="1"/>
      </xdr:nvSpPr>
      <xdr:spPr>
        <a:xfrm>
          <a:off x="12623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53</xdr:row>
      <xdr:rowOff>156210</xdr:rowOff>
    </xdr:from>
    <xdr:to>
      <xdr:col>24</xdr:col>
      <xdr:colOff>82550</xdr:colOff>
      <xdr:row>54</xdr:row>
      <xdr:rowOff>86360</xdr:rowOff>
    </xdr:to>
    <xdr:sp macro="" textlink="">
      <xdr:nvSpPr>
        <xdr:cNvPr id="270" name="円/楕円 269"/>
        <xdr:cNvSpPr/>
      </xdr:nvSpPr>
      <xdr:spPr>
        <a:xfrm>
          <a:off x="164592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64787</xdr:rowOff>
    </xdr:from>
    <xdr:ext cx="762000" cy="259045"/>
    <xdr:sp macro="" textlink="">
      <xdr:nvSpPr>
        <xdr:cNvPr id="271" name="その他該当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83820</xdr:rowOff>
    </xdr:from>
    <xdr:to>
      <xdr:col>22</xdr:col>
      <xdr:colOff>615950</xdr:colOff>
      <xdr:row>55</xdr:row>
      <xdr:rowOff>13970</xdr:rowOff>
    </xdr:to>
    <xdr:sp macro="" textlink="">
      <xdr:nvSpPr>
        <xdr:cNvPr id="272" name="円/楕円 271"/>
        <xdr:cNvSpPr/>
      </xdr:nvSpPr>
      <xdr:spPr>
        <a:xfrm>
          <a:off x="15621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24147</xdr:rowOff>
    </xdr:from>
    <xdr:ext cx="736600" cy="259045"/>
    <xdr:sp macro="" textlink="">
      <xdr:nvSpPr>
        <xdr:cNvPr id="273" name="テキスト ボックス 272"/>
        <xdr:cNvSpPr txBox="1"/>
      </xdr:nvSpPr>
      <xdr:spPr>
        <a:xfrm>
          <a:off x="15290800" y="911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60960</xdr:rowOff>
    </xdr:from>
    <xdr:to>
      <xdr:col>21</xdr:col>
      <xdr:colOff>412750</xdr:colOff>
      <xdr:row>54</xdr:row>
      <xdr:rowOff>162560</xdr:rowOff>
    </xdr:to>
    <xdr:sp macro="" textlink="">
      <xdr:nvSpPr>
        <xdr:cNvPr id="274" name="円/楕円 273"/>
        <xdr:cNvSpPr/>
      </xdr:nvSpPr>
      <xdr:spPr>
        <a:xfrm>
          <a:off x="14732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1287</xdr:rowOff>
    </xdr:from>
    <xdr:ext cx="762000" cy="259045"/>
    <xdr:sp macro="" textlink="">
      <xdr:nvSpPr>
        <xdr:cNvPr id="275" name="テキスト ボックス 274"/>
        <xdr:cNvSpPr txBox="1"/>
      </xdr:nvSpPr>
      <xdr:spPr>
        <a:xfrm>
          <a:off x="14401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68580</xdr:rowOff>
    </xdr:from>
    <xdr:to>
      <xdr:col>20</xdr:col>
      <xdr:colOff>209550</xdr:colOff>
      <xdr:row>54</xdr:row>
      <xdr:rowOff>170180</xdr:rowOff>
    </xdr:to>
    <xdr:sp macro="" textlink="">
      <xdr:nvSpPr>
        <xdr:cNvPr id="276" name="円/楕円 275"/>
        <xdr:cNvSpPr/>
      </xdr:nvSpPr>
      <xdr:spPr>
        <a:xfrm>
          <a:off x="13843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8907</xdr:rowOff>
    </xdr:from>
    <xdr:ext cx="762000" cy="259045"/>
    <xdr:sp macro="" textlink="">
      <xdr:nvSpPr>
        <xdr:cNvPr id="277" name="テキスト ボックス 276"/>
        <xdr:cNvSpPr txBox="1"/>
      </xdr:nvSpPr>
      <xdr:spPr>
        <a:xfrm>
          <a:off x="13512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30480</xdr:rowOff>
    </xdr:from>
    <xdr:to>
      <xdr:col>19</xdr:col>
      <xdr:colOff>6350</xdr:colOff>
      <xdr:row>54</xdr:row>
      <xdr:rowOff>132080</xdr:rowOff>
    </xdr:to>
    <xdr:sp macro="" textlink="">
      <xdr:nvSpPr>
        <xdr:cNvPr id="278" name="円/楕円 277"/>
        <xdr:cNvSpPr/>
      </xdr:nvSpPr>
      <xdr:spPr>
        <a:xfrm>
          <a:off x="12954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142257</xdr:rowOff>
    </xdr:from>
    <xdr:ext cx="762000" cy="259045"/>
    <xdr:sp macro="" textlink="">
      <xdr:nvSpPr>
        <xdr:cNvPr id="279" name="テキスト ボックス 278"/>
        <xdr:cNvSpPr txBox="1"/>
      </xdr:nvSpPr>
      <xdr:spPr>
        <a:xfrm>
          <a:off x="12623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類似団体及び石川県平均より下回ったものの、全国平均を若干ではあるが上回っている。</a:t>
          </a:r>
          <a:endParaRPr kumimoji="1" lang="en-US" altLang="ja-JP" sz="1300">
            <a:latin typeface="ＭＳ Ｐゴシック"/>
          </a:endParaRPr>
        </a:p>
        <a:p>
          <a:r>
            <a:rPr kumimoji="1" lang="ja-JP" altLang="en-US" sz="1300">
              <a:latin typeface="ＭＳ Ｐゴシック"/>
            </a:rPr>
            <a:t>今後とも負担金（一部事務組合負担金等含む）・補助金の精査に努めて経常経費の削減を図る。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xdr:rowOff>
    </xdr:from>
    <xdr:to>
      <xdr:col>24</xdr:col>
      <xdr:colOff>31750</xdr:colOff>
      <xdr:row>40</xdr:row>
      <xdr:rowOff>17272</xdr:rowOff>
    </xdr:to>
    <xdr:cxnSp macro="">
      <xdr:nvCxnSpPr>
        <xdr:cNvPr id="304" name="直線コネクタ 303"/>
        <xdr:cNvCxnSpPr/>
      </xdr:nvCxnSpPr>
      <xdr:spPr>
        <a:xfrm flipV="1">
          <a:off x="16510000" y="583742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5"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6" name="直線コネクタ 305"/>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34</xdr:row>
      <xdr:rowOff>8128</xdr:rowOff>
    </xdr:from>
    <xdr:to>
      <xdr:col>24</xdr:col>
      <xdr:colOff>120650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30988</xdr:rowOff>
    </xdr:from>
    <xdr:to>
      <xdr:col>24</xdr:col>
      <xdr:colOff>31750</xdr:colOff>
      <xdr:row>36</xdr:row>
      <xdr:rowOff>72136</xdr:rowOff>
    </xdr:to>
    <xdr:cxnSp macro="">
      <xdr:nvCxnSpPr>
        <xdr:cNvPr id="309" name="直線コネクタ 308"/>
        <xdr:cNvCxnSpPr/>
      </xdr:nvCxnSpPr>
      <xdr:spPr>
        <a:xfrm>
          <a:off x="15671800" y="620318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116857</xdr:rowOff>
    </xdr:from>
    <xdr:ext cx="762000" cy="259045"/>
    <xdr:sp macro="" textlink="">
      <xdr:nvSpPr>
        <xdr:cNvPr id="310"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1" name="フローチャート : 判断 310"/>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30988</xdr:rowOff>
    </xdr:from>
    <xdr:to>
      <xdr:col>22</xdr:col>
      <xdr:colOff>565150</xdr:colOff>
      <xdr:row>36</xdr:row>
      <xdr:rowOff>104140</xdr:rowOff>
    </xdr:to>
    <xdr:cxnSp macro="">
      <xdr:nvCxnSpPr>
        <xdr:cNvPr id="312" name="直線コネクタ 311"/>
        <xdr:cNvCxnSpPr/>
      </xdr:nvCxnSpPr>
      <xdr:spPr>
        <a:xfrm flipV="1">
          <a:off x="14782800" y="620318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117348</xdr:rowOff>
    </xdr:from>
    <xdr:to>
      <xdr:col>22</xdr:col>
      <xdr:colOff>615950</xdr:colOff>
      <xdr:row>37</xdr:row>
      <xdr:rowOff>47498</xdr:rowOff>
    </xdr:to>
    <xdr:sp macro="" textlink="">
      <xdr:nvSpPr>
        <xdr:cNvPr id="313" name="フローチャート : 判断 312"/>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32275</xdr:rowOff>
    </xdr:from>
    <xdr:ext cx="736600" cy="259045"/>
    <xdr:sp macro="" textlink="">
      <xdr:nvSpPr>
        <xdr:cNvPr id="314" name="テキスト ボックス 313"/>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67564</xdr:rowOff>
    </xdr:from>
    <xdr:to>
      <xdr:col>21</xdr:col>
      <xdr:colOff>361950</xdr:colOff>
      <xdr:row>36</xdr:row>
      <xdr:rowOff>104140</xdr:rowOff>
    </xdr:to>
    <xdr:cxnSp macro="">
      <xdr:nvCxnSpPr>
        <xdr:cNvPr id="315" name="直線コネクタ 314"/>
        <xdr:cNvCxnSpPr/>
      </xdr:nvCxnSpPr>
      <xdr:spPr>
        <a:xfrm>
          <a:off x="13893800" y="62397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163068</xdr:rowOff>
    </xdr:from>
    <xdr:to>
      <xdr:col>21</xdr:col>
      <xdr:colOff>412750</xdr:colOff>
      <xdr:row>37</xdr:row>
      <xdr:rowOff>93218</xdr:rowOff>
    </xdr:to>
    <xdr:sp macro="" textlink="">
      <xdr:nvSpPr>
        <xdr:cNvPr id="316" name="フローチャート : 判断 315"/>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77995</xdr:rowOff>
    </xdr:from>
    <xdr:ext cx="762000" cy="259045"/>
    <xdr:sp macro="" textlink="">
      <xdr:nvSpPr>
        <xdr:cNvPr id="317" name="テキスト ボックス 316"/>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67564</xdr:rowOff>
    </xdr:from>
    <xdr:to>
      <xdr:col>20</xdr:col>
      <xdr:colOff>158750</xdr:colOff>
      <xdr:row>36</xdr:row>
      <xdr:rowOff>108712</xdr:rowOff>
    </xdr:to>
    <xdr:cxnSp macro="">
      <xdr:nvCxnSpPr>
        <xdr:cNvPr id="318" name="直線コネクタ 317"/>
        <xdr:cNvCxnSpPr/>
      </xdr:nvCxnSpPr>
      <xdr:spPr>
        <a:xfrm flipV="1">
          <a:off x="13004800" y="62397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9" name="フローチャート : 判断 318"/>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20" name="テキスト ボックス 319"/>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21" name="フローチャート : 判断 320"/>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64279</xdr:rowOff>
    </xdr:from>
    <xdr:ext cx="762000" cy="259045"/>
    <xdr:sp macro="" textlink="">
      <xdr:nvSpPr>
        <xdr:cNvPr id="322" name="テキスト ボックス 321"/>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21336</xdr:rowOff>
    </xdr:from>
    <xdr:to>
      <xdr:col>24</xdr:col>
      <xdr:colOff>82550</xdr:colOff>
      <xdr:row>36</xdr:row>
      <xdr:rowOff>122936</xdr:rowOff>
    </xdr:to>
    <xdr:sp macro="" textlink="">
      <xdr:nvSpPr>
        <xdr:cNvPr id="328" name="円/楕円 327"/>
        <xdr:cNvSpPr/>
      </xdr:nvSpPr>
      <xdr:spPr>
        <a:xfrm>
          <a:off x="16459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37863</xdr:rowOff>
    </xdr:from>
    <xdr:ext cx="762000" cy="259045"/>
    <xdr:sp macro="" textlink="">
      <xdr:nvSpPr>
        <xdr:cNvPr id="329" name="補助費等該当値テキスト"/>
        <xdr:cNvSpPr txBox="1"/>
      </xdr:nvSpPr>
      <xdr:spPr>
        <a:xfrm>
          <a:off x="16598900" y="603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151638</xdr:rowOff>
    </xdr:from>
    <xdr:to>
      <xdr:col>22</xdr:col>
      <xdr:colOff>615950</xdr:colOff>
      <xdr:row>36</xdr:row>
      <xdr:rowOff>81788</xdr:rowOff>
    </xdr:to>
    <xdr:sp macro="" textlink="">
      <xdr:nvSpPr>
        <xdr:cNvPr id="330" name="円/楕円 329"/>
        <xdr:cNvSpPr/>
      </xdr:nvSpPr>
      <xdr:spPr>
        <a:xfrm>
          <a:off x="15621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31" name="テキスト ボックス 330"/>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53340</xdr:rowOff>
    </xdr:from>
    <xdr:to>
      <xdr:col>21</xdr:col>
      <xdr:colOff>412750</xdr:colOff>
      <xdr:row>36</xdr:row>
      <xdr:rowOff>154940</xdr:rowOff>
    </xdr:to>
    <xdr:sp macro="" textlink="">
      <xdr:nvSpPr>
        <xdr:cNvPr id="332" name="円/楕円 331"/>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165117</xdr:rowOff>
    </xdr:from>
    <xdr:ext cx="762000" cy="259045"/>
    <xdr:sp macro="" textlink="">
      <xdr:nvSpPr>
        <xdr:cNvPr id="333" name="テキスト ボックス 332"/>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16764</xdr:rowOff>
    </xdr:from>
    <xdr:to>
      <xdr:col>20</xdr:col>
      <xdr:colOff>209550</xdr:colOff>
      <xdr:row>36</xdr:row>
      <xdr:rowOff>118364</xdr:rowOff>
    </xdr:to>
    <xdr:sp macro="" textlink="">
      <xdr:nvSpPr>
        <xdr:cNvPr id="334" name="円/楕円 333"/>
        <xdr:cNvSpPr/>
      </xdr:nvSpPr>
      <xdr:spPr>
        <a:xfrm>
          <a:off x="13843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128541</xdr:rowOff>
    </xdr:from>
    <xdr:ext cx="762000" cy="259045"/>
    <xdr:sp macro="" textlink="">
      <xdr:nvSpPr>
        <xdr:cNvPr id="335" name="テキスト ボックス 334"/>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57912</xdr:rowOff>
    </xdr:from>
    <xdr:to>
      <xdr:col>19</xdr:col>
      <xdr:colOff>6350</xdr:colOff>
      <xdr:row>36</xdr:row>
      <xdr:rowOff>159512</xdr:rowOff>
    </xdr:to>
    <xdr:sp macro="" textlink="">
      <xdr:nvSpPr>
        <xdr:cNvPr id="336" name="円/楕円 335"/>
        <xdr:cNvSpPr/>
      </xdr:nvSpPr>
      <xdr:spPr>
        <a:xfrm>
          <a:off x="12954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169689</xdr:rowOff>
    </xdr:from>
    <xdr:ext cx="762000" cy="259045"/>
    <xdr:sp macro="" textlink="">
      <xdr:nvSpPr>
        <xdr:cNvPr id="337" name="テキスト ボックス 336"/>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類似団体・全国及び石川県平均を下回っている。</a:t>
          </a:r>
          <a:endParaRPr kumimoji="1" lang="en-US" altLang="ja-JP" sz="1300">
            <a:latin typeface="ＭＳ Ｐゴシック"/>
          </a:endParaRPr>
        </a:p>
        <a:p>
          <a:r>
            <a:rPr kumimoji="1" lang="ja-JP" altLang="en-US" sz="1300">
              <a:latin typeface="ＭＳ Ｐゴシック"/>
            </a:rPr>
            <a:t>これは、繰上償還を頻繁に実施（平成</a:t>
          </a:r>
          <a:r>
            <a:rPr kumimoji="1" lang="en-US" altLang="ja-JP" sz="1300">
              <a:latin typeface="ＭＳ Ｐゴシック"/>
            </a:rPr>
            <a:t>25</a:t>
          </a:r>
          <a:r>
            <a:rPr kumimoji="1" lang="ja-JP" altLang="en-US" sz="1300">
              <a:latin typeface="ＭＳ Ｐゴシック"/>
            </a:rPr>
            <a:t>年度</a:t>
          </a:r>
          <a:r>
            <a:rPr kumimoji="1" lang="en-US" altLang="ja-JP" sz="1300">
              <a:latin typeface="ＭＳ Ｐゴシック"/>
            </a:rPr>
            <a:t>120,800</a:t>
          </a:r>
          <a:r>
            <a:rPr kumimoji="1" lang="ja-JP" altLang="en-US" sz="1300">
              <a:latin typeface="ＭＳ Ｐゴシック"/>
            </a:rPr>
            <a:t>千円、平成</a:t>
          </a:r>
          <a:r>
            <a:rPr kumimoji="1" lang="en-US" altLang="ja-JP" sz="1300">
              <a:latin typeface="ＭＳ Ｐゴシック"/>
            </a:rPr>
            <a:t>27</a:t>
          </a:r>
          <a:r>
            <a:rPr kumimoji="1" lang="ja-JP" altLang="en-US" sz="1300">
              <a:latin typeface="ＭＳ Ｐゴシック"/>
            </a:rPr>
            <a:t>年度</a:t>
          </a:r>
          <a:r>
            <a:rPr kumimoji="1" lang="en-US" altLang="ja-JP" sz="1300">
              <a:latin typeface="ＭＳ Ｐゴシック"/>
            </a:rPr>
            <a:t>73,300</a:t>
          </a:r>
          <a:r>
            <a:rPr kumimoji="1" lang="ja-JP" altLang="en-US" sz="1300">
              <a:latin typeface="ＭＳ Ｐゴシック"/>
            </a:rPr>
            <a:t>千円、平成</a:t>
          </a:r>
          <a:r>
            <a:rPr kumimoji="1" lang="en-US" altLang="ja-JP" sz="1300">
              <a:latin typeface="ＭＳ Ｐゴシック"/>
            </a:rPr>
            <a:t>28</a:t>
          </a:r>
          <a:r>
            <a:rPr kumimoji="1" lang="ja-JP" altLang="en-US" sz="1300">
              <a:latin typeface="ＭＳ Ｐゴシック"/>
            </a:rPr>
            <a:t>年度</a:t>
          </a:r>
          <a:r>
            <a:rPr kumimoji="1" lang="en-US" altLang="ja-JP" sz="1300">
              <a:latin typeface="ＭＳ Ｐゴシック"/>
            </a:rPr>
            <a:t>10,000</a:t>
          </a:r>
          <a:r>
            <a:rPr kumimoji="1" lang="ja-JP" altLang="en-US" sz="1300">
              <a:latin typeface="ＭＳ Ｐゴシック"/>
            </a:rPr>
            <a:t>千円を実施、平成</a:t>
          </a:r>
          <a:r>
            <a:rPr kumimoji="1" lang="en-US" altLang="ja-JP" sz="1300">
              <a:latin typeface="ＭＳ Ｐゴシック"/>
            </a:rPr>
            <a:t>29</a:t>
          </a:r>
          <a:r>
            <a:rPr kumimoji="1" lang="ja-JP" altLang="en-US" sz="1300">
              <a:latin typeface="ＭＳ Ｐゴシック"/>
            </a:rPr>
            <a:t>年度</a:t>
          </a:r>
          <a:r>
            <a:rPr kumimoji="1" lang="en-US" altLang="ja-JP" sz="1300">
              <a:latin typeface="ＭＳ Ｐゴシック"/>
            </a:rPr>
            <a:t>72,421</a:t>
          </a:r>
          <a:r>
            <a:rPr kumimoji="1" lang="ja-JP" altLang="en-US" sz="1300">
              <a:latin typeface="ＭＳ Ｐゴシック"/>
            </a:rPr>
            <a:t>千円を実施予定）しているためで、今後とも新発債の抑制や繰上償還等の実施により、より一層の健全化に努めていく。</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72136</xdr:rowOff>
    </xdr:from>
    <xdr:to>
      <xdr:col>7</xdr:col>
      <xdr:colOff>15875</xdr:colOff>
      <xdr:row>80</xdr:row>
      <xdr:rowOff>127000</xdr:rowOff>
    </xdr:to>
    <xdr:cxnSp macro="">
      <xdr:nvCxnSpPr>
        <xdr:cNvPr id="362" name="直線コネクタ 361"/>
        <xdr:cNvCxnSpPr/>
      </xdr:nvCxnSpPr>
      <xdr:spPr>
        <a:xfrm flipV="1">
          <a:off x="4826000" y="12759436"/>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99077</xdr:rowOff>
    </xdr:from>
    <xdr:ext cx="762000" cy="259045"/>
    <xdr:sp macro="" textlink="">
      <xdr:nvSpPr>
        <xdr:cNvPr id="363"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80</xdr:row>
      <xdr:rowOff>127000</xdr:rowOff>
    </xdr:from>
    <xdr:to>
      <xdr:col>7</xdr:col>
      <xdr:colOff>104775</xdr:colOff>
      <xdr:row>80</xdr:row>
      <xdr:rowOff>127000</xdr:rowOff>
    </xdr:to>
    <xdr:cxnSp macro="">
      <xdr:nvCxnSpPr>
        <xdr:cNvPr id="364" name="直線コネクタ 363"/>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158513</xdr:rowOff>
    </xdr:from>
    <xdr:ext cx="762000" cy="259045"/>
    <xdr:sp macro="" textlink="">
      <xdr:nvSpPr>
        <xdr:cNvPr id="365"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74</xdr:row>
      <xdr:rowOff>72136</xdr:rowOff>
    </xdr:from>
    <xdr:to>
      <xdr:col>7</xdr:col>
      <xdr:colOff>104775</xdr:colOff>
      <xdr:row>74</xdr:row>
      <xdr:rowOff>72136</xdr:rowOff>
    </xdr:to>
    <xdr:cxnSp macro="">
      <xdr:nvCxnSpPr>
        <xdr:cNvPr id="366" name="直線コネクタ 365"/>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154432</xdr:rowOff>
    </xdr:from>
    <xdr:to>
      <xdr:col>7</xdr:col>
      <xdr:colOff>15875</xdr:colOff>
      <xdr:row>76</xdr:row>
      <xdr:rowOff>154432</xdr:rowOff>
    </xdr:to>
    <xdr:cxnSp macro="">
      <xdr:nvCxnSpPr>
        <xdr:cNvPr id="367" name="直線コネクタ 366"/>
        <xdr:cNvCxnSpPr/>
      </xdr:nvCxnSpPr>
      <xdr:spPr>
        <a:xfrm>
          <a:off x="3987800" y="131846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13988</xdr:rowOff>
    </xdr:from>
    <xdr:ext cx="762000" cy="259045"/>
    <xdr:sp macro="" textlink="">
      <xdr:nvSpPr>
        <xdr:cNvPr id="368" name="公債費平均値テキスト"/>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69" name="フローチャート : 判断 368"/>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154432</xdr:rowOff>
    </xdr:from>
    <xdr:to>
      <xdr:col>5</xdr:col>
      <xdr:colOff>549275</xdr:colOff>
      <xdr:row>77</xdr:row>
      <xdr:rowOff>14987</xdr:rowOff>
    </xdr:to>
    <xdr:cxnSp macro="">
      <xdr:nvCxnSpPr>
        <xdr:cNvPr id="370" name="直線コネクタ 369"/>
        <xdr:cNvCxnSpPr/>
      </xdr:nvCxnSpPr>
      <xdr:spPr>
        <a:xfrm flipV="1">
          <a:off x="3098800" y="13184632"/>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71" name="フローチャート : 判断 370"/>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119142</xdr:rowOff>
    </xdr:from>
    <xdr:ext cx="736600" cy="259045"/>
    <xdr:sp macro="" textlink="">
      <xdr:nvSpPr>
        <xdr:cNvPr id="372" name="テキスト ボックス 371"/>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163576</xdr:rowOff>
    </xdr:from>
    <xdr:to>
      <xdr:col>4</xdr:col>
      <xdr:colOff>346075</xdr:colOff>
      <xdr:row>77</xdr:row>
      <xdr:rowOff>14987</xdr:rowOff>
    </xdr:to>
    <xdr:cxnSp macro="">
      <xdr:nvCxnSpPr>
        <xdr:cNvPr id="373" name="直線コネクタ 372"/>
        <xdr:cNvCxnSpPr/>
      </xdr:nvCxnSpPr>
      <xdr:spPr>
        <a:xfrm>
          <a:off x="2209800" y="13193776"/>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105918</xdr:rowOff>
    </xdr:from>
    <xdr:to>
      <xdr:col>4</xdr:col>
      <xdr:colOff>396875</xdr:colOff>
      <xdr:row>78</xdr:row>
      <xdr:rowOff>36068</xdr:rowOff>
    </xdr:to>
    <xdr:sp macro="" textlink="">
      <xdr:nvSpPr>
        <xdr:cNvPr id="374" name="フローチャート : 判断 373"/>
        <xdr:cNvSpPr/>
      </xdr:nvSpPr>
      <xdr:spPr>
        <a:xfrm>
          <a:off x="3048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20845</xdr:rowOff>
    </xdr:from>
    <xdr:ext cx="762000" cy="259045"/>
    <xdr:sp macro="" textlink="">
      <xdr:nvSpPr>
        <xdr:cNvPr id="375" name="テキスト ボックス 374"/>
        <xdr:cNvSpPr txBox="1"/>
      </xdr:nvSpPr>
      <xdr:spPr>
        <a:xfrm>
          <a:off x="2717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163576</xdr:rowOff>
    </xdr:from>
    <xdr:to>
      <xdr:col>3</xdr:col>
      <xdr:colOff>142875</xdr:colOff>
      <xdr:row>77</xdr:row>
      <xdr:rowOff>46989</xdr:rowOff>
    </xdr:to>
    <xdr:cxnSp macro="">
      <xdr:nvCxnSpPr>
        <xdr:cNvPr id="376" name="直線コネクタ 375"/>
        <xdr:cNvCxnSpPr/>
      </xdr:nvCxnSpPr>
      <xdr:spPr>
        <a:xfrm flipV="1">
          <a:off x="1320800" y="13193776"/>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124206</xdr:rowOff>
    </xdr:from>
    <xdr:to>
      <xdr:col>3</xdr:col>
      <xdr:colOff>193675</xdr:colOff>
      <xdr:row>78</xdr:row>
      <xdr:rowOff>54356</xdr:rowOff>
    </xdr:to>
    <xdr:sp macro="" textlink="">
      <xdr:nvSpPr>
        <xdr:cNvPr id="377" name="フローチャート : 判断 376"/>
        <xdr:cNvSpPr/>
      </xdr:nvSpPr>
      <xdr:spPr>
        <a:xfrm>
          <a:off x="2159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39133</xdr:rowOff>
    </xdr:from>
    <xdr:ext cx="762000" cy="259045"/>
    <xdr:sp macro="" textlink="">
      <xdr:nvSpPr>
        <xdr:cNvPr id="378" name="テキスト ボックス 377"/>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137922</xdr:rowOff>
    </xdr:from>
    <xdr:to>
      <xdr:col>1</xdr:col>
      <xdr:colOff>676275</xdr:colOff>
      <xdr:row>78</xdr:row>
      <xdr:rowOff>68072</xdr:rowOff>
    </xdr:to>
    <xdr:sp macro="" textlink="">
      <xdr:nvSpPr>
        <xdr:cNvPr id="379" name="フローチャート : 判断 378"/>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52849</xdr:rowOff>
    </xdr:from>
    <xdr:ext cx="762000" cy="259045"/>
    <xdr:sp macro="" textlink="">
      <xdr:nvSpPr>
        <xdr:cNvPr id="380" name="テキスト ボックス 379"/>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103632</xdr:rowOff>
    </xdr:from>
    <xdr:to>
      <xdr:col>7</xdr:col>
      <xdr:colOff>66675</xdr:colOff>
      <xdr:row>77</xdr:row>
      <xdr:rowOff>33782</xdr:rowOff>
    </xdr:to>
    <xdr:sp macro="" textlink="">
      <xdr:nvSpPr>
        <xdr:cNvPr id="386" name="円/楕円 385"/>
        <xdr:cNvSpPr/>
      </xdr:nvSpPr>
      <xdr:spPr>
        <a:xfrm>
          <a:off x="47752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120159</xdr:rowOff>
    </xdr:from>
    <xdr:ext cx="762000" cy="259045"/>
    <xdr:sp macro="" textlink="">
      <xdr:nvSpPr>
        <xdr:cNvPr id="387" name="公債費該当値テキスト"/>
        <xdr:cNvSpPr txBox="1"/>
      </xdr:nvSpPr>
      <xdr:spPr>
        <a:xfrm>
          <a:off x="4914900" y="1297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103632</xdr:rowOff>
    </xdr:from>
    <xdr:to>
      <xdr:col>5</xdr:col>
      <xdr:colOff>600075</xdr:colOff>
      <xdr:row>77</xdr:row>
      <xdr:rowOff>33782</xdr:rowOff>
    </xdr:to>
    <xdr:sp macro="" textlink="">
      <xdr:nvSpPr>
        <xdr:cNvPr id="388" name="円/楕円 387"/>
        <xdr:cNvSpPr/>
      </xdr:nvSpPr>
      <xdr:spPr>
        <a:xfrm>
          <a:off x="3937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43959</xdr:rowOff>
    </xdr:from>
    <xdr:ext cx="736600" cy="259045"/>
    <xdr:sp macro="" textlink="">
      <xdr:nvSpPr>
        <xdr:cNvPr id="389" name="テキスト ボックス 388"/>
        <xdr:cNvSpPr txBox="1"/>
      </xdr:nvSpPr>
      <xdr:spPr>
        <a:xfrm>
          <a:off x="3606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135637</xdr:rowOff>
    </xdr:from>
    <xdr:to>
      <xdr:col>4</xdr:col>
      <xdr:colOff>396875</xdr:colOff>
      <xdr:row>77</xdr:row>
      <xdr:rowOff>65787</xdr:rowOff>
    </xdr:to>
    <xdr:sp macro="" textlink="">
      <xdr:nvSpPr>
        <xdr:cNvPr id="390" name="円/楕円 389"/>
        <xdr:cNvSpPr/>
      </xdr:nvSpPr>
      <xdr:spPr>
        <a:xfrm>
          <a:off x="3048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75963</xdr:rowOff>
    </xdr:from>
    <xdr:ext cx="762000" cy="259045"/>
    <xdr:sp macro="" textlink="">
      <xdr:nvSpPr>
        <xdr:cNvPr id="391" name="テキスト ボックス 390"/>
        <xdr:cNvSpPr txBox="1"/>
      </xdr:nvSpPr>
      <xdr:spPr>
        <a:xfrm>
          <a:off x="2717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112776</xdr:rowOff>
    </xdr:from>
    <xdr:to>
      <xdr:col>3</xdr:col>
      <xdr:colOff>193675</xdr:colOff>
      <xdr:row>77</xdr:row>
      <xdr:rowOff>42926</xdr:rowOff>
    </xdr:to>
    <xdr:sp macro="" textlink="">
      <xdr:nvSpPr>
        <xdr:cNvPr id="392" name="円/楕円 391"/>
        <xdr:cNvSpPr/>
      </xdr:nvSpPr>
      <xdr:spPr>
        <a:xfrm>
          <a:off x="2159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53103</xdr:rowOff>
    </xdr:from>
    <xdr:ext cx="762000" cy="259045"/>
    <xdr:sp macro="" textlink="">
      <xdr:nvSpPr>
        <xdr:cNvPr id="393" name="テキスト ボックス 392"/>
        <xdr:cNvSpPr txBox="1"/>
      </xdr:nvSpPr>
      <xdr:spPr>
        <a:xfrm>
          <a:off x="1828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167639</xdr:rowOff>
    </xdr:from>
    <xdr:to>
      <xdr:col>1</xdr:col>
      <xdr:colOff>676275</xdr:colOff>
      <xdr:row>77</xdr:row>
      <xdr:rowOff>97789</xdr:rowOff>
    </xdr:to>
    <xdr:sp macro="" textlink="">
      <xdr:nvSpPr>
        <xdr:cNvPr id="394" name="円/楕円 393"/>
        <xdr:cNvSpPr/>
      </xdr:nvSpPr>
      <xdr:spPr>
        <a:xfrm>
          <a:off x="1270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107966</xdr:rowOff>
    </xdr:from>
    <xdr:ext cx="762000" cy="259045"/>
    <xdr:sp macro="" textlink="">
      <xdr:nvSpPr>
        <xdr:cNvPr id="395" name="テキスト ボックス 394"/>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類似団体・全国及び石川県平均をともに下回っている。</a:t>
          </a:r>
          <a:endParaRPr kumimoji="1" lang="en-US" altLang="ja-JP" sz="1300">
            <a:latin typeface="ＭＳ Ｐゴシック"/>
          </a:endParaRPr>
        </a:p>
        <a:p>
          <a:r>
            <a:rPr kumimoji="1" lang="ja-JP" altLang="en-US" sz="1300">
              <a:latin typeface="ＭＳ Ｐゴシック"/>
            </a:rPr>
            <a:t>今後、大幅な税収の増加が見込めない状況であることから、引き続き、経常経費の削減に努め財政の健全化を図っていく。</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42418</xdr:rowOff>
    </xdr:from>
    <xdr:to>
      <xdr:col>24</xdr:col>
      <xdr:colOff>31750</xdr:colOff>
      <xdr:row>80</xdr:row>
      <xdr:rowOff>168148</xdr:rowOff>
    </xdr:to>
    <xdr:cxnSp macro="">
      <xdr:nvCxnSpPr>
        <xdr:cNvPr id="421" name="直線コネクタ 420"/>
        <xdr:cNvCxnSpPr/>
      </xdr:nvCxnSpPr>
      <xdr:spPr>
        <a:xfrm flipV="1">
          <a:off x="16510000" y="1255826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140225</xdr:rowOff>
    </xdr:from>
    <xdr:ext cx="762000" cy="259045"/>
    <xdr:sp macro="" textlink="">
      <xdr:nvSpPr>
        <xdr:cNvPr id="422" name="公債費以外最小値テキスト"/>
        <xdr:cNvSpPr txBox="1"/>
      </xdr:nvSpPr>
      <xdr:spPr>
        <a:xfrm>
          <a:off x="16598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628650</xdr:colOff>
      <xdr:row>80</xdr:row>
      <xdr:rowOff>168148</xdr:rowOff>
    </xdr:from>
    <xdr:to>
      <xdr:col>24</xdr:col>
      <xdr:colOff>120650</xdr:colOff>
      <xdr:row>80</xdr:row>
      <xdr:rowOff>168148</xdr:rowOff>
    </xdr:to>
    <xdr:cxnSp macro="">
      <xdr:nvCxnSpPr>
        <xdr:cNvPr id="423" name="直線コネクタ 422"/>
        <xdr:cNvCxnSpPr/>
      </xdr:nvCxnSpPr>
      <xdr:spPr>
        <a:xfrm>
          <a:off x="16421100" y="13884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128795</xdr:rowOff>
    </xdr:from>
    <xdr:ext cx="762000" cy="259045"/>
    <xdr:sp macro="" textlink="">
      <xdr:nvSpPr>
        <xdr:cNvPr id="424" name="公債費以外最大値テキスト"/>
        <xdr:cNvSpPr txBox="1"/>
      </xdr:nvSpPr>
      <xdr:spPr>
        <a:xfrm>
          <a:off x="16598900" y="1230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23</xdr:col>
      <xdr:colOff>628650</xdr:colOff>
      <xdr:row>73</xdr:row>
      <xdr:rowOff>42418</xdr:rowOff>
    </xdr:from>
    <xdr:to>
      <xdr:col>24</xdr:col>
      <xdr:colOff>120650</xdr:colOff>
      <xdr:row>73</xdr:row>
      <xdr:rowOff>42418</xdr:rowOff>
    </xdr:to>
    <xdr:cxnSp macro="">
      <xdr:nvCxnSpPr>
        <xdr:cNvPr id="425" name="直線コネクタ 424"/>
        <xdr:cNvCxnSpPr/>
      </xdr:nvCxnSpPr>
      <xdr:spPr>
        <a:xfrm>
          <a:off x="16421100" y="12558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72136</xdr:rowOff>
    </xdr:from>
    <xdr:to>
      <xdr:col>24</xdr:col>
      <xdr:colOff>31750</xdr:colOff>
      <xdr:row>74</xdr:row>
      <xdr:rowOff>145288</xdr:rowOff>
    </xdr:to>
    <xdr:cxnSp macro="">
      <xdr:nvCxnSpPr>
        <xdr:cNvPr id="426" name="直線コネクタ 425"/>
        <xdr:cNvCxnSpPr/>
      </xdr:nvCxnSpPr>
      <xdr:spPr>
        <a:xfrm>
          <a:off x="15671800" y="1275943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123714</xdr:rowOff>
    </xdr:from>
    <xdr:ext cx="762000" cy="259045"/>
    <xdr:sp macro="" textlink="">
      <xdr:nvSpPr>
        <xdr:cNvPr id="427" name="公債費以外平均値テキスト"/>
        <xdr:cNvSpPr txBox="1"/>
      </xdr:nvSpPr>
      <xdr:spPr>
        <a:xfrm>
          <a:off x="16598900" y="129824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151637</xdr:rowOff>
    </xdr:from>
    <xdr:to>
      <xdr:col>24</xdr:col>
      <xdr:colOff>82550</xdr:colOff>
      <xdr:row>76</xdr:row>
      <xdr:rowOff>81787</xdr:rowOff>
    </xdr:to>
    <xdr:sp macro="" textlink="">
      <xdr:nvSpPr>
        <xdr:cNvPr id="428" name="フローチャート : 判断 427"/>
        <xdr:cNvSpPr/>
      </xdr:nvSpPr>
      <xdr:spPr>
        <a:xfrm>
          <a:off x="164592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72136</xdr:rowOff>
    </xdr:from>
    <xdr:to>
      <xdr:col>22</xdr:col>
      <xdr:colOff>565150</xdr:colOff>
      <xdr:row>74</xdr:row>
      <xdr:rowOff>104140</xdr:rowOff>
    </xdr:to>
    <xdr:cxnSp macro="">
      <xdr:nvCxnSpPr>
        <xdr:cNvPr id="429" name="直線コネクタ 428"/>
        <xdr:cNvCxnSpPr/>
      </xdr:nvCxnSpPr>
      <xdr:spPr>
        <a:xfrm flipV="1">
          <a:off x="14782800" y="127594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41910</xdr:rowOff>
    </xdr:from>
    <xdr:to>
      <xdr:col>22</xdr:col>
      <xdr:colOff>615950</xdr:colOff>
      <xdr:row>75</xdr:row>
      <xdr:rowOff>143510</xdr:rowOff>
    </xdr:to>
    <xdr:sp macro="" textlink="">
      <xdr:nvSpPr>
        <xdr:cNvPr id="430" name="フローチャート : 判断 429"/>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128288</xdr:rowOff>
    </xdr:from>
    <xdr:ext cx="736600" cy="259045"/>
    <xdr:sp macro="" textlink="">
      <xdr:nvSpPr>
        <xdr:cNvPr id="431" name="テキスト ボックス 430"/>
        <xdr:cNvSpPr txBox="1"/>
      </xdr:nvSpPr>
      <xdr:spPr>
        <a:xfrm>
          <a:off x="15290800" y="12987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133858</xdr:rowOff>
    </xdr:from>
    <xdr:to>
      <xdr:col>21</xdr:col>
      <xdr:colOff>361950</xdr:colOff>
      <xdr:row>74</xdr:row>
      <xdr:rowOff>104140</xdr:rowOff>
    </xdr:to>
    <xdr:cxnSp macro="">
      <xdr:nvCxnSpPr>
        <xdr:cNvPr id="432" name="直線コネクタ 431"/>
        <xdr:cNvCxnSpPr/>
      </xdr:nvCxnSpPr>
      <xdr:spPr>
        <a:xfrm>
          <a:off x="13893800" y="12649708"/>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165354</xdr:rowOff>
    </xdr:from>
    <xdr:to>
      <xdr:col>21</xdr:col>
      <xdr:colOff>412750</xdr:colOff>
      <xdr:row>76</xdr:row>
      <xdr:rowOff>95504</xdr:rowOff>
    </xdr:to>
    <xdr:sp macro="" textlink="">
      <xdr:nvSpPr>
        <xdr:cNvPr id="433" name="フローチャート : 判断 432"/>
        <xdr:cNvSpPr/>
      </xdr:nvSpPr>
      <xdr:spPr>
        <a:xfrm>
          <a:off x="14732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80281</xdr:rowOff>
    </xdr:from>
    <xdr:ext cx="762000" cy="259045"/>
    <xdr:sp macro="" textlink="">
      <xdr:nvSpPr>
        <xdr:cNvPr id="434" name="テキスト ボックス 433"/>
        <xdr:cNvSpPr txBox="1"/>
      </xdr:nvSpPr>
      <xdr:spPr>
        <a:xfrm>
          <a:off x="14401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106426</xdr:rowOff>
    </xdr:from>
    <xdr:to>
      <xdr:col>20</xdr:col>
      <xdr:colOff>158750</xdr:colOff>
      <xdr:row>73</xdr:row>
      <xdr:rowOff>133858</xdr:rowOff>
    </xdr:to>
    <xdr:cxnSp macro="">
      <xdr:nvCxnSpPr>
        <xdr:cNvPr id="435" name="直線コネクタ 434"/>
        <xdr:cNvCxnSpPr/>
      </xdr:nvCxnSpPr>
      <xdr:spPr>
        <a:xfrm>
          <a:off x="13004800" y="126222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51054</xdr:rowOff>
    </xdr:from>
    <xdr:to>
      <xdr:col>20</xdr:col>
      <xdr:colOff>209550</xdr:colOff>
      <xdr:row>75</xdr:row>
      <xdr:rowOff>152654</xdr:rowOff>
    </xdr:to>
    <xdr:sp macro="" textlink="">
      <xdr:nvSpPr>
        <xdr:cNvPr id="436" name="フローチャート : 判断 435"/>
        <xdr:cNvSpPr/>
      </xdr:nvSpPr>
      <xdr:spPr>
        <a:xfrm>
          <a:off x="13843000" y="1290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137431</xdr:rowOff>
    </xdr:from>
    <xdr:ext cx="762000" cy="259045"/>
    <xdr:sp macro="" textlink="">
      <xdr:nvSpPr>
        <xdr:cNvPr id="437" name="テキスト ボックス 436"/>
        <xdr:cNvSpPr txBox="1"/>
      </xdr:nvSpPr>
      <xdr:spPr>
        <a:xfrm>
          <a:off x="13512800" y="12996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37338</xdr:rowOff>
    </xdr:from>
    <xdr:to>
      <xdr:col>19</xdr:col>
      <xdr:colOff>6350</xdr:colOff>
      <xdr:row>75</xdr:row>
      <xdr:rowOff>138938</xdr:rowOff>
    </xdr:to>
    <xdr:sp macro="" textlink="">
      <xdr:nvSpPr>
        <xdr:cNvPr id="438" name="フローチャート : 判断 437"/>
        <xdr:cNvSpPr/>
      </xdr:nvSpPr>
      <xdr:spPr>
        <a:xfrm>
          <a:off x="12954000" y="1289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123714</xdr:rowOff>
    </xdr:from>
    <xdr:ext cx="762000" cy="259045"/>
    <xdr:sp macro="" textlink="">
      <xdr:nvSpPr>
        <xdr:cNvPr id="439" name="テキスト ボックス 438"/>
        <xdr:cNvSpPr txBox="1"/>
      </xdr:nvSpPr>
      <xdr:spPr>
        <a:xfrm>
          <a:off x="12623800" y="12982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94488</xdr:rowOff>
    </xdr:from>
    <xdr:to>
      <xdr:col>24</xdr:col>
      <xdr:colOff>82550</xdr:colOff>
      <xdr:row>75</xdr:row>
      <xdr:rowOff>24638</xdr:rowOff>
    </xdr:to>
    <xdr:sp macro="" textlink="">
      <xdr:nvSpPr>
        <xdr:cNvPr id="445" name="円/楕円 444"/>
        <xdr:cNvSpPr/>
      </xdr:nvSpPr>
      <xdr:spPr>
        <a:xfrm>
          <a:off x="164592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111015</xdr:rowOff>
    </xdr:from>
    <xdr:ext cx="762000" cy="259045"/>
    <xdr:sp macro="" textlink="">
      <xdr:nvSpPr>
        <xdr:cNvPr id="446" name="公債費以外該当値テキスト"/>
        <xdr:cNvSpPr txBox="1"/>
      </xdr:nvSpPr>
      <xdr:spPr>
        <a:xfrm>
          <a:off x="16598900" y="1262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21336</xdr:rowOff>
    </xdr:from>
    <xdr:to>
      <xdr:col>22</xdr:col>
      <xdr:colOff>615950</xdr:colOff>
      <xdr:row>74</xdr:row>
      <xdr:rowOff>122936</xdr:rowOff>
    </xdr:to>
    <xdr:sp macro="" textlink="">
      <xdr:nvSpPr>
        <xdr:cNvPr id="447" name="円/楕円 446"/>
        <xdr:cNvSpPr/>
      </xdr:nvSpPr>
      <xdr:spPr>
        <a:xfrm>
          <a:off x="15621000" y="1270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133113</xdr:rowOff>
    </xdr:from>
    <xdr:ext cx="736600" cy="259045"/>
    <xdr:sp macro="" textlink="">
      <xdr:nvSpPr>
        <xdr:cNvPr id="448" name="テキスト ボックス 447"/>
        <xdr:cNvSpPr txBox="1"/>
      </xdr:nvSpPr>
      <xdr:spPr>
        <a:xfrm>
          <a:off x="15290800" y="12477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53340</xdr:rowOff>
    </xdr:from>
    <xdr:to>
      <xdr:col>21</xdr:col>
      <xdr:colOff>412750</xdr:colOff>
      <xdr:row>74</xdr:row>
      <xdr:rowOff>154940</xdr:rowOff>
    </xdr:to>
    <xdr:sp macro="" textlink="">
      <xdr:nvSpPr>
        <xdr:cNvPr id="449" name="円/楕円 448"/>
        <xdr:cNvSpPr/>
      </xdr:nvSpPr>
      <xdr:spPr>
        <a:xfrm>
          <a:off x="14732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165117</xdr:rowOff>
    </xdr:from>
    <xdr:ext cx="762000" cy="259045"/>
    <xdr:sp macro="" textlink="">
      <xdr:nvSpPr>
        <xdr:cNvPr id="450" name="テキスト ボックス 449"/>
        <xdr:cNvSpPr txBox="1"/>
      </xdr:nvSpPr>
      <xdr:spPr>
        <a:xfrm>
          <a:off x="14401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83058</xdr:rowOff>
    </xdr:from>
    <xdr:to>
      <xdr:col>20</xdr:col>
      <xdr:colOff>209550</xdr:colOff>
      <xdr:row>74</xdr:row>
      <xdr:rowOff>13208</xdr:rowOff>
    </xdr:to>
    <xdr:sp macro="" textlink="">
      <xdr:nvSpPr>
        <xdr:cNvPr id="451" name="円/楕円 450"/>
        <xdr:cNvSpPr/>
      </xdr:nvSpPr>
      <xdr:spPr>
        <a:xfrm>
          <a:off x="13843000" y="1259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23385</xdr:rowOff>
    </xdr:from>
    <xdr:ext cx="762000" cy="259045"/>
    <xdr:sp macro="" textlink="">
      <xdr:nvSpPr>
        <xdr:cNvPr id="452" name="テキスト ボックス 451"/>
        <xdr:cNvSpPr txBox="1"/>
      </xdr:nvSpPr>
      <xdr:spPr>
        <a:xfrm>
          <a:off x="13512800" y="1236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55626</xdr:rowOff>
    </xdr:from>
    <xdr:to>
      <xdr:col>19</xdr:col>
      <xdr:colOff>6350</xdr:colOff>
      <xdr:row>73</xdr:row>
      <xdr:rowOff>157226</xdr:rowOff>
    </xdr:to>
    <xdr:sp macro="" textlink="">
      <xdr:nvSpPr>
        <xdr:cNvPr id="453" name="円/楕円 452"/>
        <xdr:cNvSpPr/>
      </xdr:nvSpPr>
      <xdr:spPr>
        <a:xfrm>
          <a:off x="12954000" y="1257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167403</xdr:rowOff>
    </xdr:from>
    <xdr:ext cx="762000" cy="259045"/>
    <xdr:sp macro="" textlink="">
      <xdr:nvSpPr>
        <xdr:cNvPr id="454" name="テキスト ボックス 453"/>
        <xdr:cNvSpPr txBox="1"/>
      </xdr:nvSpPr>
      <xdr:spPr>
        <a:xfrm>
          <a:off x="12623800" y="1234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石川県川北町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71407</xdr:rowOff>
    </xdr:from>
    <xdr:to>
      <xdr:col>4</xdr:col>
      <xdr:colOff>1117600</xdr:colOff>
      <xdr:row>20</xdr:row>
      <xdr:rowOff>102945</xdr:rowOff>
    </xdr:to>
    <xdr:cxnSp macro="">
      <xdr:nvCxnSpPr>
        <xdr:cNvPr id="43" name="直線コネクタ 42"/>
        <xdr:cNvCxnSpPr/>
      </xdr:nvCxnSpPr>
      <xdr:spPr bwMode="auto">
        <a:xfrm flipV="1">
          <a:off x="5651500" y="2176432"/>
          <a:ext cx="0" cy="14031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75022</xdr:rowOff>
    </xdr:from>
    <xdr:ext cx="762000" cy="259045"/>
    <xdr:sp macro="" textlink="">
      <xdr:nvSpPr>
        <xdr:cNvPr id="44" name="人口1人当たり決算額の推移最小値テキスト130"/>
        <xdr:cNvSpPr txBox="1"/>
      </xdr:nvSpPr>
      <xdr:spPr>
        <a:xfrm>
          <a:off x="5740400" y="355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89,089</a:t>
          </a:r>
          <a:endParaRPr kumimoji="1" lang="ja-JP" altLang="en-US" sz="1000" b="1">
            <a:latin typeface="ＭＳ Ｐゴシック"/>
          </a:endParaRPr>
        </a:p>
      </xdr:txBody>
    </xdr:sp>
    <xdr:clientData/>
  </xdr:oneCellAnchor>
  <xdr:twoCellAnchor>
    <xdr:from>
      <xdr:col>4</xdr:col>
      <xdr:colOff>1028700</xdr:colOff>
      <xdr:row>20</xdr:row>
      <xdr:rowOff>102945</xdr:rowOff>
    </xdr:from>
    <xdr:to>
      <xdr:col>5</xdr:col>
      <xdr:colOff>73025</xdr:colOff>
      <xdr:row>20</xdr:row>
      <xdr:rowOff>102945</xdr:rowOff>
    </xdr:to>
    <xdr:cxnSp macro="">
      <xdr:nvCxnSpPr>
        <xdr:cNvPr id="45" name="直線コネクタ 44"/>
        <xdr:cNvCxnSpPr/>
      </xdr:nvCxnSpPr>
      <xdr:spPr bwMode="auto">
        <a:xfrm>
          <a:off x="5562600" y="35795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157784</xdr:rowOff>
    </xdr:from>
    <xdr:ext cx="762000" cy="259045"/>
    <xdr:sp macro="" textlink="">
      <xdr:nvSpPr>
        <xdr:cNvPr id="46" name="人口1人当たり決算額の推移最大値テキスト130"/>
        <xdr:cNvSpPr txBox="1"/>
      </xdr:nvSpPr>
      <xdr:spPr>
        <a:xfrm>
          <a:off x="5740400" y="191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242,538</a:t>
          </a:r>
          <a:endParaRPr kumimoji="1" lang="ja-JP" altLang="en-US" sz="1000" b="1">
            <a:latin typeface="ＭＳ Ｐゴシック"/>
          </a:endParaRPr>
        </a:p>
      </xdr:txBody>
    </xdr:sp>
    <xdr:clientData/>
  </xdr:oneCellAnchor>
  <xdr:twoCellAnchor>
    <xdr:from>
      <xdr:col>4</xdr:col>
      <xdr:colOff>1028700</xdr:colOff>
      <xdr:row>12</xdr:row>
      <xdr:rowOff>71407</xdr:rowOff>
    </xdr:from>
    <xdr:to>
      <xdr:col>5</xdr:col>
      <xdr:colOff>73025</xdr:colOff>
      <xdr:row>12</xdr:row>
      <xdr:rowOff>71407</xdr:rowOff>
    </xdr:to>
    <xdr:cxnSp macro="">
      <xdr:nvCxnSpPr>
        <xdr:cNvPr id="47" name="直線コネクタ 46"/>
        <xdr:cNvCxnSpPr/>
      </xdr:nvCxnSpPr>
      <xdr:spPr bwMode="auto">
        <a:xfrm>
          <a:off x="5562600" y="21764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13572</xdr:rowOff>
    </xdr:from>
    <xdr:to>
      <xdr:col>4</xdr:col>
      <xdr:colOff>1117600</xdr:colOff>
      <xdr:row>19</xdr:row>
      <xdr:rowOff>21225</xdr:rowOff>
    </xdr:to>
    <xdr:cxnSp macro="">
      <xdr:nvCxnSpPr>
        <xdr:cNvPr id="48" name="直線コネクタ 47"/>
        <xdr:cNvCxnSpPr/>
      </xdr:nvCxnSpPr>
      <xdr:spPr bwMode="auto">
        <a:xfrm>
          <a:off x="5003800" y="3318747"/>
          <a:ext cx="647700" cy="7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13013</xdr:rowOff>
    </xdr:from>
    <xdr:ext cx="762000" cy="259045"/>
    <xdr:sp macro="" textlink="">
      <xdr:nvSpPr>
        <xdr:cNvPr id="49" name="人口1人当たり決算額の推移平均値テキスト130"/>
        <xdr:cNvSpPr txBox="1"/>
      </xdr:nvSpPr>
      <xdr:spPr>
        <a:xfrm>
          <a:off x="5740400" y="2975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132,676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167936</xdr:rowOff>
    </xdr:from>
    <xdr:to>
      <xdr:col>5</xdr:col>
      <xdr:colOff>34925</xdr:colOff>
      <xdr:row>18</xdr:row>
      <xdr:rowOff>98086</xdr:rowOff>
    </xdr:to>
    <xdr:sp macro="" textlink="">
      <xdr:nvSpPr>
        <xdr:cNvPr id="50" name="フローチャート : 判断 49"/>
        <xdr:cNvSpPr/>
      </xdr:nvSpPr>
      <xdr:spPr bwMode="auto">
        <a:xfrm>
          <a:off x="56007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10417</xdr:rowOff>
    </xdr:from>
    <xdr:to>
      <xdr:col>4</xdr:col>
      <xdr:colOff>469900</xdr:colOff>
      <xdr:row>19</xdr:row>
      <xdr:rowOff>13572</xdr:rowOff>
    </xdr:to>
    <xdr:cxnSp macro="">
      <xdr:nvCxnSpPr>
        <xdr:cNvPr id="51" name="直線コネクタ 50"/>
        <xdr:cNvCxnSpPr/>
      </xdr:nvCxnSpPr>
      <xdr:spPr bwMode="auto">
        <a:xfrm>
          <a:off x="4305300" y="3315592"/>
          <a:ext cx="698500" cy="3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22775</xdr:rowOff>
    </xdr:from>
    <xdr:to>
      <xdr:col>4</xdr:col>
      <xdr:colOff>520700</xdr:colOff>
      <xdr:row>18</xdr:row>
      <xdr:rowOff>124375</xdr:rowOff>
    </xdr:to>
    <xdr:sp macro="" textlink="">
      <xdr:nvSpPr>
        <xdr:cNvPr id="52" name="フローチャート : 判断 51"/>
        <xdr:cNvSpPr/>
      </xdr:nvSpPr>
      <xdr:spPr bwMode="auto">
        <a:xfrm>
          <a:off x="4953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134552</xdr:rowOff>
    </xdr:from>
    <xdr:ext cx="736600" cy="259045"/>
    <xdr:sp macro="" textlink="">
      <xdr:nvSpPr>
        <xdr:cNvPr id="53" name="テキスト ボックス 52"/>
        <xdr:cNvSpPr txBox="1"/>
      </xdr:nvSpPr>
      <xdr:spPr>
        <a:xfrm>
          <a:off x="4622800" y="292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10417</xdr:rowOff>
    </xdr:from>
    <xdr:to>
      <xdr:col>3</xdr:col>
      <xdr:colOff>904875</xdr:colOff>
      <xdr:row>19</xdr:row>
      <xdr:rowOff>17028</xdr:rowOff>
    </xdr:to>
    <xdr:cxnSp macro="">
      <xdr:nvCxnSpPr>
        <xdr:cNvPr id="54" name="直線コネクタ 53"/>
        <xdr:cNvCxnSpPr/>
      </xdr:nvCxnSpPr>
      <xdr:spPr bwMode="auto">
        <a:xfrm flipV="1">
          <a:off x="3606800" y="3315592"/>
          <a:ext cx="698500" cy="6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154211</xdr:rowOff>
    </xdr:from>
    <xdr:to>
      <xdr:col>3</xdr:col>
      <xdr:colOff>955675</xdr:colOff>
      <xdr:row>18</xdr:row>
      <xdr:rowOff>84361</xdr:rowOff>
    </xdr:to>
    <xdr:sp macro="" textlink="">
      <xdr:nvSpPr>
        <xdr:cNvPr id="55" name="フローチャート : 判断 54"/>
        <xdr:cNvSpPr/>
      </xdr:nvSpPr>
      <xdr:spPr bwMode="auto">
        <a:xfrm>
          <a:off x="4254500" y="3116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94538</xdr:rowOff>
    </xdr:from>
    <xdr:ext cx="762000" cy="259045"/>
    <xdr:sp macro="" textlink="">
      <xdr:nvSpPr>
        <xdr:cNvPr id="56" name="テキスト ボックス 55"/>
        <xdr:cNvSpPr txBox="1"/>
      </xdr:nvSpPr>
      <xdr:spPr>
        <a:xfrm>
          <a:off x="3924300" y="2885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17028</xdr:rowOff>
    </xdr:from>
    <xdr:to>
      <xdr:col>3</xdr:col>
      <xdr:colOff>206375</xdr:colOff>
      <xdr:row>19</xdr:row>
      <xdr:rowOff>17933</xdr:rowOff>
    </xdr:to>
    <xdr:cxnSp macro="">
      <xdr:nvCxnSpPr>
        <xdr:cNvPr id="57" name="直線コネクタ 56"/>
        <xdr:cNvCxnSpPr/>
      </xdr:nvCxnSpPr>
      <xdr:spPr bwMode="auto">
        <a:xfrm flipV="1">
          <a:off x="2908300" y="3322203"/>
          <a:ext cx="698500" cy="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18578</xdr:rowOff>
    </xdr:from>
    <xdr:to>
      <xdr:col>3</xdr:col>
      <xdr:colOff>257175</xdr:colOff>
      <xdr:row>18</xdr:row>
      <xdr:rowOff>120178</xdr:rowOff>
    </xdr:to>
    <xdr:sp macro="" textlink="">
      <xdr:nvSpPr>
        <xdr:cNvPr id="58" name="フローチャート : 判断 57"/>
        <xdr:cNvSpPr/>
      </xdr:nvSpPr>
      <xdr:spPr bwMode="auto">
        <a:xfrm>
          <a:off x="3556000" y="315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130355</xdr:rowOff>
    </xdr:from>
    <xdr:ext cx="762000" cy="259045"/>
    <xdr:sp macro="" textlink="">
      <xdr:nvSpPr>
        <xdr:cNvPr id="59" name="テキスト ボックス 58"/>
        <xdr:cNvSpPr txBox="1"/>
      </xdr:nvSpPr>
      <xdr:spPr>
        <a:xfrm>
          <a:off x="3225800" y="292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13036</xdr:rowOff>
    </xdr:from>
    <xdr:to>
      <xdr:col>2</xdr:col>
      <xdr:colOff>692150</xdr:colOff>
      <xdr:row>18</xdr:row>
      <xdr:rowOff>114636</xdr:rowOff>
    </xdr:to>
    <xdr:sp macro="" textlink="">
      <xdr:nvSpPr>
        <xdr:cNvPr id="60" name="フローチャート : 判断 59"/>
        <xdr:cNvSpPr/>
      </xdr:nvSpPr>
      <xdr:spPr bwMode="auto">
        <a:xfrm>
          <a:off x="2857500" y="3146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124813</xdr:rowOff>
    </xdr:from>
    <xdr:ext cx="762000" cy="259045"/>
    <xdr:sp macro="" textlink="">
      <xdr:nvSpPr>
        <xdr:cNvPr id="61" name="テキスト ボックス 60"/>
        <xdr:cNvSpPr txBox="1"/>
      </xdr:nvSpPr>
      <xdr:spPr>
        <a:xfrm>
          <a:off x="2527300" y="29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141875</xdr:rowOff>
    </xdr:from>
    <xdr:to>
      <xdr:col>5</xdr:col>
      <xdr:colOff>34925</xdr:colOff>
      <xdr:row>19</xdr:row>
      <xdr:rowOff>72025</xdr:rowOff>
    </xdr:to>
    <xdr:sp macro="" textlink="">
      <xdr:nvSpPr>
        <xdr:cNvPr id="67" name="円/楕円 66"/>
        <xdr:cNvSpPr/>
      </xdr:nvSpPr>
      <xdr:spPr bwMode="auto">
        <a:xfrm>
          <a:off x="5600700" y="3275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113952</xdr:rowOff>
    </xdr:from>
    <xdr:ext cx="762000" cy="259045"/>
    <xdr:sp macro="" textlink="">
      <xdr:nvSpPr>
        <xdr:cNvPr id="68" name="人口1人当たり決算額の推移該当値テキスト130"/>
        <xdr:cNvSpPr txBox="1"/>
      </xdr:nvSpPr>
      <xdr:spPr>
        <a:xfrm>
          <a:off x="5740400" y="324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116,776</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134222</xdr:rowOff>
    </xdr:from>
    <xdr:to>
      <xdr:col>4</xdr:col>
      <xdr:colOff>520700</xdr:colOff>
      <xdr:row>19</xdr:row>
      <xdr:rowOff>64372</xdr:rowOff>
    </xdr:to>
    <xdr:sp macro="" textlink="">
      <xdr:nvSpPr>
        <xdr:cNvPr id="69" name="円/楕円 68"/>
        <xdr:cNvSpPr/>
      </xdr:nvSpPr>
      <xdr:spPr bwMode="auto">
        <a:xfrm>
          <a:off x="4953000" y="3267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49149</xdr:rowOff>
    </xdr:from>
    <xdr:ext cx="736600" cy="259045"/>
    <xdr:sp macro="" textlink="">
      <xdr:nvSpPr>
        <xdr:cNvPr id="70" name="テキスト ボックス 69"/>
        <xdr:cNvSpPr txBox="1"/>
      </xdr:nvSpPr>
      <xdr:spPr>
        <a:xfrm>
          <a:off x="4622800" y="3354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117,613</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131067</xdr:rowOff>
    </xdr:from>
    <xdr:to>
      <xdr:col>3</xdr:col>
      <xdr:colOff>955675</xdr:colOff>
      <xdr:row>19</xdr:row>
      <xdr:rowOff>61217</xdr:rowOff>
    </xdr:to>
    <xdr:sp macro="" textlink="">
      <xdr:nvSpPr>
        <xdr:cNvPr id="71" name="円/楕円 70"/>
        <xdr:cNvSpPr/>
      </xdr:nvSpPr>
      <xdr:spPr bwMode="auto">
        <a:xfrm>
          <a:off x="4254500" y="3264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45994</xdr:rowOff>
    </xdr:from>
    <xdr:ext cx="762000" cy="259045"/>
    <xdr:sp macro="" textlink="">
      <xdr:nvSpPr>
        <xdr:cNvPr id="72" name="テキスト ボックス 71"/>
        <xdr:cNvSpPr txBox="1"/>
      </xdr:nvSpPr>
      <xdr:spPr>
        <a:xfrm>
          <a:off x="3924300" y="3351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117,958</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137678</xdr:rowOff>
    </xdr:from>
    <xdr:to>
      <xdr:col>3</xdr:col>
      <xdr:colOff>257175</xdr:colOff>
      <xdr:row>19</xdr:row>
      <xdr:rowOff>67828</xdr:rowOff>
    </xdr:to>
    <xdr:sp macro="" textlink="">
      <xdr:nvSpPr>
        <xdr:cNvPr id="73" name="円/楕円 72"/>
        <xdr:cNvSpPr/>
      </xdr:nvSpPr>
      <xdr:spPr bwMode="auto">
        <a:xfrm>
          <a:off x="3556000" y="3271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52605</xdr:rowOff>
    </xdr:from>
    <xdr:ext cx="762000" cy="259045"/>
    <xdr:sp macro="" textlink="">
      <xdr:nvSpPr>
        <xdr:cNvPr id="74" name="テキスト ボックス 73"/>
        <xdr:cNvSpPr txBox="1"/>
      </xdr:nvSpPr>
      <xdr:spPr>
        <a:xfrm>
          <a:off x="3225800" y="335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117,235</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138583</xdr:rowOff>
    </xdr:from>
    <xdr:to>
      <xdr:col>2</xdr:col>
      <xdr:colOff>692150</xdr:colOff>
      <xdr:row>19</xdr:row>
      <xdr:rowOff>68733</xdr:rowOff>
    </xdr:to>
    <xdr:sp macro="" textlink="">
      <xdr:nvSpPr>
        <xdr:cNvPr id="75" name="円/楕円 74"/>
        <xdr:cNvSpPr/>
      </xdr:nvSpPr>
      <xdr:spPr bwMode="auto">
        <a:xfrm>
          <a:off x="2857500" y="3272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53510</xdr:rowOff>
    </xdr:from>
    <xdr:ext cx="762000" cy="259045"/>
    <xdr:sp macro="" textlink="">
      <xdr:nvSpPr>
        <xdr:cNvPr id="76" name="テキスト ボックス 75"/>
        <xdr:cNvSpPr txBox="1"/>
      </xdr:nvSpPr>
      <xdr:spPr>
        <a:xfrm>
          <a:off x="2527300" y="3358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117,136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55315</xdr:rowOff>
    </xdr:from>
    <xdr:to>
      <xdr:col>4</xdr:col>
      <xdr:colOff>1117600</xdr:colOff>
      <xdr:row>37</xdr:row>
      <xdr:rowOff>217012</xdr:rowOff>
    </xdr:to>
    <xdr:cxnSp macro="">
      <xdr:nvCxnSpPr>
        <xdr:cNvPr id="104" name="直線コネクタ 103"/>
        <xdr:cNvCxnSpPr/>
      </xdr:nvCxnSpPr>
      <xdr:spPr bwMode="auto">
        <a:xfrm flipV="1">
          <a:off x="5651500" y="5979865"/>
          <a:ext cx="0" cy="1361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189089</xdr:rowOff>
    </xdr:from>
    <xdr:ext cx="762000" cy="259045"/>
    <xdr:sp macro="" textlink="">
      <xdr:nvSpPr>
        <xdr:cNvPr id="105" name="人口1人当たり決算額の推移最小値テキスト445"/>
        <xdr:cNvSpPr txBox="1"/>
      </xdr:nvSpPr>
      <xdr:spPr>
        <a:xfrm>
          <a:off x="5740400" y="731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-8,725</a:t>
          </a:r>
          <a:endParaRPr kumimoji="1" lang="ja-JP" altLang="en-US" sz="1000" b="1">
            <a:latin typeface="ＭＳ Ｐゴシック"/>
          </a:endParaRPr>
        </a:p>
      </xdr:txBody>
    </xdr:sp>
    <xdr:clientData/>
  </xdr:oneCellAnchor>
  <xdr:twoCellAnchor>
    <xdr:from>
      <xdr:col>4</xdr:col>
      <xdr:colOff>1028700</xdr:colOff>
      <xdr:row>37</xdr:row>
      <xdr:rowOff>217012</xdr:rowOff>
    </xdr:from>
    <xdr:to>
      <xdr:col>5</xdr:col>
      <xdr:colOff>73025</xdr:colOff>
      <xdr:row>37</xdr:row>
      <xdr:rowOff>217012</xdr:rowOff>
    </xdr:to>
    <xdr:cxnSp macro="">
      <xdr:nvCxnSpPr>
        <xdr:cNvPr id="106" name="直線コネクタ 105"/>
        <xdr:cNvCxnSpPr/>
      </xdr:nvCxnSpPr>
      <xdr:spPr bwMode="auto">
        <a:xfrm>
          <a:off x="5562600" y="73417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313142</xdr:rowOff>
    </xdr:from>
    <xdr:ext cx="762000" cy="259045"/>
    <xdr:sp macro="" textlink="">
      <xdr:nvSpPr>
        <xdr:cNvPr id="107" name="人口1人当たり決算額の推移最大値テキスト445"/>
        <xdr:cNvSpPr txBox="1"/>
      </xdr:nvSpPr>
      <xdr:spPr>
        <a:xfrm>
          <a:off x="5740400" y="572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62,763</a:t>
          </a:r>
          <a:endParaRPr kumimoji="1" lang="ja-JP" altLang="en-US" sz="1000" b="1">
            <a:latin typeface="ＭＳ Ｐゴシック"/>
          </a:endParaRPr>
        </a:p>
      </xdr:txBody>
    </xdr:sp>
    <xdr:clientData/>
  </xdr:oneCellAnchor>
  <xdr:twoCellAnchor>
    <xdr:from>
      <xdr:col>4</xdr:col>
      <xdr:colOff>1028700</xdr:colOff>
      <xdr:row>33</xdr:row>
      <xdr:rowOff>55315</xdr:rowOff>
    </xdr:from>
    <xdr:to>
      <xdr:col>5</xdr:col>
      <xdr:colOff>73025</xdr:colOff>
      <xdr:row>33</xdr:row>
      <xdr:rowOff>55315</xdr:rowOff>
    </xdr:to>
    <xdr:cxnSp macro="">
      <xdr:nvCxnSpPr>
        <xdr:cNvPr id="108" name="直線コネクタ 107"/>
        <xdr:cNvCxnSpPr/>
      </xdr:nvCxnSpPr>
      <xdr:spPr bwMode="auto">
        <a:xfrm>
          <a:off x="5562600" y="59798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36075</xdr:rowOff>
    </xdr:from>
    <xdr:to>
      <xdr:col>4</xdr:col>
      <xdr:colOff>1117600</xdr:colOff>
      <xdr:row>35</xdr:row>
      <xdr:rowOff>83680</xdr:rowOff>
    </xdr:to>
    <xdr:cxnSp macro="">
      <xdr:nvCxnSpPr>
        <xdr:cNvPr id="109" name="直線コネクタ 108"/>
        <xdr:cNvCxnSpPr/>
      </xdr:nvCxnSpPr>
      <xdr:spPr bwMode="auto">
        <a:xfrm flipV="1">
          <a:off x="5003800" y="6646425"/>
          <a:ext cx="647700" cy="47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20851</xdr:rowOff>
    </xdr:from>
    <xdr:ext cx="762000" cy="259045"/>
    <xdr:sp macro="" textlink="">
      <xdr:nvSpPr>
        <xdr:cNvPr id="110" name="人口1人当たり決算額の推移平均値テキスト445"/>
        <xdr:cNvSpPr txBox="1"/>
      </xdr:nvSpPr>
      <xdr:spPr>
        <a:xfrm>
          <a:off x="5740400" y="663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32480</xdr:rowOff>
    </xdr:from>
    <xdr:to>
      <xdr:col>5</xdr:col>
      <xdr:colOff>34925</xdr:colOff>
      <xdr:row>35</xdr:row>
      <xdr:rowOff>134080</xdr:rowOff>
    </xdr:to>
    <xdr:sp macro="" textlink="">
      <xdr:nvSpPr>
        <xdr:cNvPr id="111" name="フローチャート : 判断 110"/>
        <xdr:cNvSpPr/>
      </xdr:nvSpPr>
      <xdr:spPr bwMode="auto">
        <a:xfrm>
          <a:off x="56007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64059</xdr:rowOff>
    </xdr:from>
    <xdr:to>
      <xdr:col>4</xdr:col>
      <xdr:colOff>469900</xdr:colOff>
      <xdr:row>35</xdr:row>
      <xdr:rowOff>83680</xdr:rowOff>
    </xdr:to>
    <xdr:cxnSp macro="">
      <xdr:nvCxnSpPr>
        <xdr:cNvPr id="112" name="直線コネクタ 111"/>
        <xdr:cNvCxnSpPr/>
      </xdr:nvCxnSpPr>
      <xdr:spPr bwMode="auto">
        <a:xfrm>
          <a:off x="4305300" y="6674409"/>
          <a:ext cx="698500" cy="19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37071</xdr:rowOff>
    </xdr:from>
    <xdr:to>
      <xdr:col>4</xdr:col>
      <xdr:colOff>520700</xdr:colOff>
      <xdr:row>35</xdr:row>
      <xdr:rowOff>138671</xdr:rowOff>
    </xdr:to>
    <xdr:sp macro="" textlink="">
      <xdr:nvSpPr>
        <xdr:cNvPr id="113" name="フローチャート : 判断 112"/>
        <xdr:cNvSpPr/>
      </xdr:nvSpPr>
      <xdr:spPr bwMode="auto">
        <a:xfrm>
          <a:off x="4953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123448</xdr:rowOff>
    </xdr:from>
    <xdr:ext cx="736600" cy="259045"/>
    <xdr:sp macro="" textlink="">
      <xdr:nvSpPr>
        <xdr:cNvPr id="114" name="テキスト ボックス 113"/>
        <xdr:cNvSpPr txBox="1"/>
      </xdr:nvSpPr>
      <xdr:spPr>
        <a:xfrm>
          <a:off x="4622800" y="6733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28835</xdr:rowOff>
    </xdr:from>
    <xdr:to>
      <xdr:col>3</xdr:col>
      <xdr:colOff>904875</xdr:colOff>
      <xdr:row>35</xdr:row>
      <xdr:rowOff>64059</xdr:rowOff>
    </xdr:to>
    <xdr:cxnSp macro="">
      <xdr:nvCxnSpPr>
        <xdr:cNvPr id="115" name="直線コネクタ 114"/>
        <xdr:cNvCxnSpPr/>
      </xdr:nvCxnSpPr>
      <xdr:spPr bwMode="auto">
        <a:xfrm>
          <a:off x="3606800" y="6639185"/>
          <a:ext cx="698500" cy="35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322612</xdr:rowOff>
    </xdr:from>
    <xdr:to>
      <xdr:col>3</xdr:col>
      <xdr:colOff>955675</xdr:colOff>
      <xdr:row>35</xdr:row>
      <xdr:rowOff>81312</xdr:rowOff>
    </xdr:to>
    <xdr:sp macro="" textlink="">
      <xdr:nvSpPr>
        <xdr:cNvPr id="116" name="フローチャート : 判断 115"/>
        <xdr:cNvSpPr/>
      </xdr:nvSpPr>
      <xdr:spPr bwMode="auto">
        <a:xfrm>
          <a:off x="4254500" y="6590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91489</xdr:rowOff>
    </xdr:from>
    <xdr:ext cx="762000" cy="259045"/>
    <xdr:sp macro="" textlink="">
      <xdr:nvSpPr>
        <xdr:cNvPr id="117" name="テキスト ボックス 116"/>
        <xdr:cNvSpPr txBox="1"/>
      </xdr:nvSpPr>
      <xdr:spPr>
        <a:xfrm>
          <a:off x="3924300" y="635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213487</xdr:rowOff>
    </xdr:from>
    <xdr:to>
      <xdr:col>3</xdr:col>
      <xdr:colOff>206375</xdr:colOff>
      <xdr:row>35</xdr:row>
      <xdr:rowOff>28835</xdr:rowOff>
    </xdr:to>
    <xdr:cxnSp macro="">
      <xdr:nvCxnSpPr>
        <xdr:cNvPr id="118" name="直線コネクタ 117"/>
        <xdr:cNvCxnSpPr/>
      </xdr:nvCxnSpPr>
      <xdr:spPr bwMode="auto">
        <a:xfrm>
          <a:off x="2908300" y="6480937"/>
          <a:ext cx="698500" cy="158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260338</xdr:rowOff>
    </xdr:from>
    <xdr:to>
      <xdr:col>3</xdr:col>
      <xdr:colOff>257175</xdr:colOff>
      <xdr:row>35</xdr:row>
      <xdr:rowOff>19038</xdr:rowOff>
    </xdr:to>
    <xdr:sp macro="" textlink="">
      <xdr:nvSpPr>
        <xdr:cNvPr id="119" name="フローチャート : 判断 118"/>
        <xdr:cNvSpPr/>
      </xdr:nvSpPr>
      <xdr:spPr bwMode="auto">
        <a:xfrm>
          <a:off x="3556000" y="6527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29214</xdr:rowOff>
    </xdr:from>
    <xdr:ext cx="762000" cy="259045"/>
    <xdr:sp macro="" textlink="">
      <xdr:nvSpPr>
        <xdr:cNvPr id="120" name="テキスト ボックス 119"/>
        <xdr:cNvSpPr txBox="1"/>
      </xdr:nvSpPr>
      <xdr:spPr>
        <a:xfrm>
          <a:off x="3225800" y="629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212408</xdr:rowOff>
    </xdr:from>
    <xdr:to>
      <xdr:col>2</xdr:col>
      <xdr:colOff>692150</xdr:colOff>
      <xdr:row>34</xdr:row>
      <xdr:rowOff>314007</xdr:rowOff>
    </xdr:to>
    <xdr:sp macro="" textlink="">
      <xdr:nvSpPr>
        <xdr:cNvPr id="121" name="フローチャート : 判断 120"/>
        <xdr:cNvSpPr/>
      </xdr:nvSpPr>
      <xdr:spPr bwMode="auto">
        <a:xfrm>
          <a:off x="2857500" y="6479858"/>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298784</xdr:rowOff>
    </xdr:from>
    <xdr:ext cx="762000" cy="259045"/>
    <xdr:sp macro="" textlink="">
      <xdr:nvSpPr>
        <xdr:cNvPr id="122" name="テキスト ボックス 121"/>
        <xdr:cNvSpPr txBox="1"/>
      </xdr:nvSpPr>
      <xdr:spPr>
        <a:xfrm>
          <a:off x="2527300" y="656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328175</xdr:rowOff>
    </xdr:from>
    <xdr:to>
      <xdr:col>5</xdr:col>
      <xdr:colOff>34925</xdr:colOff>
      <xdr:row>35</xdr:row>
      <xdr:rowOff>86875</xdr:rowOff>
    </xdr:to>
    <xdr:sp macro="" textlink="">
      <xdr:nvSpPr>
        <xdr:cNvPr id="128" name="円/楕円 127"/>
        <xdr:cNvSpPr/>
      </xdr:nvSpPr>
      <xdr:spPr bwMode="auto">
        <a:xfrm>
          <a:off x="5600700" y="6595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173252</xdr:rowOff>
    </xdr:from>
    <xdr:ext cx="762000" cy="259045"/>
    <xdr:sp macro="" textlink="">
      <xdr:nvSpPr>
        <xdr:cNvPr id="129" name="人口1人当たり決算額の推移該当値テキスト445"/>
        <xdr:cNvSpPr txBox="1"/>
      </xdr:nvSpPr>
      <xdr:spPr>
        <a:xfrm>
          <a:off x="5740400" y="644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27,773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32880</xdr:rowOff>
    </xdr:from>
    <xdr:to>
      <xdr:col>4</xdr:col>
      <xdr:colOff>520700</xdr:colOff>
      <xdr:row>35</xdr:row>
      <xdr:rowOff>134480</xdr:rowOff>
    </xdr:to>
    <xdr:sp macro="" textlink="">
      <xdr:nvSpPr>
        <xdr:cNvPr id="130" name="円/楕円 129"/>
        <xdr:cNvSpPr/>
      </xdr:nvSpPr>
      <xdr:spPr bwMode="auto">
        <a:xfrm>
          <a:off x="4953000" y="6643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144657</xdr:rowOff>
    </xdr:from>
    <xdr:ext cx="736600" cy="259045"/>
    <xdr:sp macro="" textlink="">
      <xdr:nvSpPr>
        <xdr:cNvPr id="131" name="テキスト ボックス 130"/>
        <xdr:cNvSpPr txBox="1"/>
      </xdr:nvSpPr>
      <xdr:spPr>
        <a:xfrm>
          <a:off x="4622800" y="6412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25,274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13259</xdr:rowOff>
    </xdr:from>
    <xdr:to>
      <xdr:col>3</xdr:col>
      <xdr:colOff>955675</xdr:colOff>
      <xdr:row>35</xdr:row>
      <xdr:rowOff>114859</xdr:rowOff>
    </xdr:to>
    <xdr:sp macro="" textlink="">
      <xdr:nvSpPr>
        <xdr:cNvPr id="132" name="円/楕円 131"/>
        <xdr:cNvSpPr/>
      </xdr:nvSpPr>
      <xdr:spPr bwMode="auto">
        <a:xfrm>
          <a:off x="4254500" y="6623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99636</xdr:rowOff>
    </xdr:from>
    <xdr:ext cx="762000" cy="259045"/>
    <xdr:sp macro="" textlink="">
      <xdr:nvSpPr>
        <xdr:cNvPr id="133" name="テキスト ボックス 132"/>
        <xdr:cNvSpPr txBox="1"/>
      </xdr:nvSpPr>
      <xdr:spPr>
        <a:xfrm>
          <a:off x="3924300" y="6709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26,304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320935</xdr:rowOff>
    </xdr:from>
    <xdr:to>
      <xdr:col>3</xdr:col>
      <xdr:colOff>257175</xdr:colOff>
      <xdr:row>35</xdr:row>
      <xdr:rowOff>79635</xdr:rowOff>
    </xdr:to>
    <xdr:sp macro="" textlink="">
      <xdr:nvSpPr>
        <xdr:cNvPr id="134" name="円/楕円 133"/>
        <xdr:cNvSpPr/>
      </xdr:nvSpPr>
      <xdr:spPr bwMode="auto">
        <a:xfrm>
          <a:off x="3556000" y="6588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64412</xdr:rowOff>
    </xdr:from>
    <xdr:ext cx="762000" cy="259045"/>
    <xdr:sp macro="" textlink="">
      <xdr:nvSpPr>
        <xdr:cNvPr id="135" name="テキスト ボックス 134"/>
        <xdr:cNvSpPr txBox="1"/>
      </xdr:nvSpPr>
      <xdr:spPr>
        <a:xfrm>
          <a:off x="3225800" y="667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28,153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162687</xdr:rowOff>
    </xdr:from>
    <xdr:to>
      <xdr:col>2</xdr:col>
      <xdr:colOff>692150</xdr:colOff>
      <xdr:row>34</xdr:row>
      <xdr:rowOff>264287</xdr:rowOff>
    </xdr:to>
    <xdr:sp macro="" textlink="">
      <xdr:nvSpPr>
        <xdr:cNvPr id="136" name="円/楕円 135"/>
        <xdr:cNvSpPr/>
      </xdr:nvSpPr>
      <xdr:spPr bwMode="auto">
        <a:xfrm>
          <a:off x="2857500" y="6430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274464</xdr:rowOff>
    </xdr:from>
    <xdr:ext cx="762000" cy="259045"/>
    <xdr:sp macro="" textlink="">
      <xdr:nvSpPr>
        <xdr:cNvPr id="137" name="テキスト ボックス 136"/>
        <xdr:cNvSpPr txBox="1"/>
      </xdr:nvSpPr>
      <xdr:spPr>
        <a:xfrm>
          <a:off x="2527300" y="619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36,460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石川県川北町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6,297
6,263
14.64
3,899,725
3,727,102
155,664
2,182,454
4,601,731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10.7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58,106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121510</xdr:rowOff>
    </xdr:from>
    <xdr:to>
      <xdr:col>6</xdr:col>
      <xdr:colOff>510540</xdr:colOff>
      <xdr:row>39</xdr:row>
      <xdr:rowOff>37189</xdr:rowOff>
    </xdr:to>
    <xdr:cxnSp macro="">
      <xdr:nvCxnSpPr>
        <xdr:cNvPr id="58" name="直線コネクタ 57"/>
        <xdr:cNvCxnSpPr/>
      </xdr:nvCxnSpPr>
      <xdr:spPr>
        <a:xfrm flipV="1">
          <a:off x="4633595" y="5093560"/>
          <a:ext cx="1270" cy="163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41016</xdr:rowOff>
    </xdr:from>
    <xdr:ext cx="534377" cy="259045"/>
    <xdr:sp macro="" textlink="">
      <xdr:nvSpPr>
        <xdr:cNvPr id="59" name="人件費最小値テキスト"/>
        <xdr:cNvSpPr txBox="1"/>
      </xdr:nvSpPr>
      <xdr:spPr>
        <a:xfrm>
          <a:off x="4686300" y="672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65,667</a:t>
          </a:r>
          <a:endParaRPr kumimoji="1" lang="ja-JP" altLang="en-US" sz="1000" b="1">
            <a:latin typeface="ＭＳ Ｐゴシック"/>
          </a:endParaRPr>
        </a:p>
      </xdr:txBody>
    </xdr:sp>
    <xdr:clientData/>
  </xdr:oneCellAnchor>
  <xdr:twoCellAnchor>
    <xdr:from>
      <xdr:col>6</xdr:col>
      <xdr:colOff>422275</xdr:colOff>
      <xdr:row>39</xdr:row>
      <xdr:rowOff>37189</xdr:rowOff>
    </xdr:from>
    <xdr:to>
      <xdr:col>6</xdr:col>
      <xdr:colOff>600075</xdr:colOff>
      <xdr:row>39</xdr:row>
      <xdr:rowOff>37189</xdr:rowOff>
    </xdr:to>
    <xdr:cxnSp macro="">
      <xdr:nvCxnSpPr>
        <xdr:cNvPr id="60" name="直線コネクタ 59"/>
        <xdr:cNvCxnSpPr/>
      </xdr:nvCxnSpPr>
      <xdr:spPr>
        <a:xfrm>
          <a:off x="4546600" y="672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68187</xdr:rowOff>
    </xdr:from>
    <xdr:ext cx="599010" cy="259045"/>
    <xdr:sp macro="" textlink="">
      <xdr:nvSpPr>
        <xdr:cNvPr id="61" name="人件費最大値テキスト"/>
        <xdr:cNvSpPr txBox="1"/>
      </xdr:nvSpPr>
      <xdr:spPr>
        <a:xfrm>
          <a:off x="4686300" y="486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215,421</a:t>
          </a:r>
          <a:endParaRPr kumimoji="1" lang="ja-JP" altLang="en-US" sz="1000" b="1">
            <a:latin typeface="ＭＳ Ｐゴシック"/>
          </a:endParaRPr>
        </a:p>
      </xdr:txBody>
    </xdr:sp>
    <xdr:clientData/>
  </xdr:oneCellAnchor>
  <xdr:twoCellAnchor>
    <xdr:from>
      <xdr:col>6</xdr:col>
      <xdr:colOff>422275</xdr:colOff>
      <xdr:row>29</xdr:row>
      <xdr:rowOff>121510</xdr:rowOff>
    </xdr:from>
    <xdr:to>
      <xdr:col>6</xdr:col>
      <xdr:colOff>600075</xdr:colOff>
      <xdr:row>29</xdr:row>
      <xdr:rowOff>121510</xdr:rowOff>
    </xdr:to>
    <xdr:cxnSp macro="">
      <xdr:nvCxnSpPr>
        <xdr:cNvPr id="62" name="直線コネクタ 61"/>
        <xdr:cNvCxnSpPr/>
      </xdr:nvCxnSpPr>
      <xdr:spPr>
        <a:xfrm>
          <a:off x="4546600" y="50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120759</xdr:rowOff>
    </xdr:from>
    <xdr:to>
      <xdr:col>6</xdr:col>
      <xdr:colOff>511175</xdr:colOff>
      <xdr:row>36</xdr:row>
      <xdr:rowOff>127976</xdr:rowOff>
    </xdr:to>
    <xdr:cxnSp macro="">
      <xdr:nvCxnSpPr>
        <xdr:cNvPr id="63" name="直線コネクタ 62"/>
        <xdr:cNvCxnSpPr/>
      </xdr:nvCxnSpPr>
      <xdr:spPr>
        <a:xfrm flipV="1">
          <a:off x="3797300" y="6292959"/>
          <a:ext cx="838200" cy="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63292</xdr:rowOff>
    </xdr:from>
    <xdr:ext cx="599010" cy="259045"/>
    <xdr:sp macro="" textlink="">
      <xdr:nvSpPr>
        <xdr:cNvPr id="64" name="人件費平均値テキスト"/>
        <xdr:cNvSpPr txBox="1"/>
      </xdr:nvSpPr>
      <xdr:spPr>
        <a:xfrm>
          <a:off x="4686300" y="60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107,954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40415</xdr:rowOff>
    </xdr:from>
    <xdr:to>
      <xdr:col>6</xdr:col>
      <xdr:colOff>561975</xdr:colOff>
      <xdr:row>36</xdr:row>
      <xdr:rowOff>142015</xdr:rowOff>
    </xdr:to>
    <xdr:sp macro="" textlink="">
      <xdr:nvSpPr>
        <xdr:cNvPr id="65" name="フローチャート : 判断 64"/>
        <xdr:cNvSpPr/>
      </xdr:nvSpPr>
      <xdr:spPr>
        <a:xfrm>
          <a:off x="4584700" y="62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127976</xdr:rowOff>
    </xdr:from>
    <xdr:to>
      <xdr:col>5</xdr:col>
      <xdr:colOff>358775</xdr:colOff>
      <xdr:row>36</xdr:row>
      <xdr:rowOff>135215</xdr:rowOff>
    </xdr:to>
    <xdr:cxnSp macro="">
      <xdr:nvCxnSpPr>
        <xdr:cNvPr id="66" name="直線コネクタ 65"/>
        <xdr:cNvCxnSpPr/>
      </xdr:nvCxnSpPr>
      <xdr:spPr>
        <a:xfrm flipV="1">
          <a:off x="2908300" y="630017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71559</xdr:rowOff>
    </xdr:from>
    <xdr:to>
      <xdr:col>5</xdr:col>
      <xdr:colOff>409575</xdr:colOff>
      <xdr:row>37</xdr:row>
      <xdr:rowOff>1709</xdr:rowOff>
    </xdr:to>
    <xdr:sp macro="" textlink="">
      <xdr:nvSpPr>
        <xdr:cNvPr id="67" name="フローチャート : 判断 66"/>
        <xdr:cNvSpPr/>
      </xdr:nvSpPr>
      <xdr:spPr>
        <a:xfrm>
          <a:off x="37465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18236</xdr:rowOff>
    </xdr:from>
    <xdr:ext cx="599010" cy="259045"/>
    <xdr:sp macro="" textlink="">
      <xdr:nvSpPr>
        <xdr:cNvPr id="68" name="テキスト ボックス 67"/>
        <xdr:cNvSpPr txBox="1"/>
      </xdr:nvSpPr>
      <xdr:spPr>
        <a:xfrm>
          <a:off x="3497794" y="6018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126605</xdr:rowOff>
    </xdr:from>
    <xdr:to>
      <xdr:col>4</xdr:col>
      <xdr:colOff>155575</xdr:colOff>
      <xdr:row>36</xdr:row>
      <xdr:rowOff>135215</xdr:rowOff>
    </xdr:to>
    <xdr:cxnSp macro="">
      <xdr:nvCxnSpPr>
        <xdr:cNvPr id="69" name="直線コネクタ 68"/>
        <xdr:cNvCxnSpPr/>
      </xdr:nvCxnSpPr>
      <xdr:spPr>
        <a:xfrm>
          <a:off x="2019300" y="6298805"/>
          <a:ext cx="8890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15966</xdr:rowOff>
    </xdr:from>
    <xdr:to>
      <xdr:col>4</xdr:col>
      <xdr:colOff>206375</xdr:colOff>
      <xdr:row>36</xdr:row>
      <xdr:rowOff>117566</xdr:rowOff>
    </xdr:to>
    <xdr:sp macro="" textlink="">
      <xdr:nvSpPr>
        <xdr:cNvPr id="70" name="フローチャート : 判断 69"/>
        <xdr:cNvSpPr/>
      </xdr:nvSpPr>
      <xdr:spPr>
        <a:xfrm>
          <a:off x="2857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134093</xdr:rowOff>
    </xdr:from>
    <xdr:ext cx="599010" cy="259045"/>
    <xdr:sp macro="" textlink="">
      <xdr:nvSpPr>
        <xdr:cNvPr id="71" name="テキスト ボックス 70"/>
        <xdr:cNvSpPr txBox="1"/>
      </xdr:nvSpPr>
      <xdr:spPr>
        <a:xfrm>
          <a:off x="2608794"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116731</xdr:rowOff>
    </xdr:from>
    <xdr:to>
      <xdr:col>2</xdr:col>
      <xdr:colOff>638175</xdr:colOff>
      <xdr:row>36</xdr:row>
      <xdr:rowOff>126605</xdr:rowOff>
    </xdr:to>
    <xdr:cxnSp macro="">
      <xdr:nvCxnSpPr>
        <xdr:cNvPr id="72" name="直線コネクタ 71"/>
        <xdr:cNvCxnSpPr/>
      </xdr:nvCxnSpPr>
      <xdr:spPr>
        <a:xfrm>
          <a:off x="1130300" y="6288931"/>
          <a:ext cx="889000" cy="9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41438</xdr:rowOff>
    </xdr:from>
    <xdr:to>
      <xdr:col>3</xdr:col>
      <xdr:colOff>3175</xdr:colOff>
      <xdr:row>36</xdr:row>
      <xdr:rowOff>143038</xdr:rowOff>
    </xdr:to>
    <xdr:sp macro="" textlink="">
      <xdr:nvSpPr>
        <xdr:cNvPr id="73" name="フローチャート : 判断 72"/>
        <xdr:cNvSpPr/>
      </xdr:nvSpPr>
      <xdr:spPr>
        <a:xfrm>
          <a:off x="1968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159565</xdr:rowOff>
    </xdr:from>
    <xdr:ext cx="599010" cy="259045"/>
    <xdr:sp macro="" textlink="">
      <xdr:nvSpPr>
        <xdr:cNvPr id="74" name="テキスト ボックス 73"/>
        <xdr:cNvSpPr txBox="1"/>
      </xdr:nvSpPr>
      <xdr:spPr>
        <a:xfrm>
          <a:off x="1719794"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35342</xdr:rowOff>
    </xdr:from>
    <xdr:to>
      <xdr:col>1</xdr:col>
      <xdr:colOff>485775</xdr:colOff>
      <xdr:row>36</xdr:row>
      <xdr:rowOff>136942</xdr:rowOff>
    </xdr:to>
    <xdr:sp macro="" textlink="">
      <xdr:nvSpPr>
        <xdr:cNvPr id="75" name="フローチャート : 判断 74"/>
        <xdr:cNvSpPr/>
      </xdr:nvSpPr>
      <xdr:spPr>
        <a:xfrm>
          <a:off x="1079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153469</xdr:rowOff>
    </xdr:from>
    <xdr:ext cx="599010" cy="259045"/>
    <xdr:sp macro="" textlink="">
      <xdr:nvSpPr>
        <xdr:cNvPr id="76" name="テキスト ボックス 75"/>
        <xdr:cNvSpPr txBox="1"/>
      </xdr:nvSpPr>
      <xdr:spPr>
        <a:xfrm>
          <a:off x="830794" y="59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69959</xdr:rowOff>
    </xdr:from>
    <xdr:to>
      <xdr:col>6</xdr:col>
      <xdr:colOff>561975</xdr:colOff>
      <xdr:row>37</xdr:row>
      <xdr:rowOff>109</xdr:rowOff>
    </xdr:to>
    <xdr:sp macro="" textlink="">
      <xdr:nvSpPr>
        <xdr:cNvPr id="82" name="円/楕円 81"/>
        <xdr:cNvSpPr/>
      </xdr:nvSpPr>
      <xdr:spPr>
        <a:xfrm>
          <a:off x="4584700" y="624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48386</xdr:rowOff>
    </xdr:from>
    <xdr:ext cx="599010" cy="259045"/>
    <xdr:sp macro="" textlink="">
      <xdr:nvSpPr>
        <xdr:cNvPr id="83" name="人件費該当値テキスト"/>
        <xdr:cNvSpPr txBox="1"/>
      </xdr:nvSpPr>
      <xdr:spPr>
        <a:xfrm>
          <a:off x="4686300" y="6220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105,240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77176</xdr:rowOff>
    </xdr:from>
    <xdr:to>
      <xdr:col>5</xdr:col>
      <xdr:colOff>409575</xdr:colOff>
      <xdr:row>37</xdr:row>
      <xdr:rowOff>7326</xdr:rowOff>
    </xdr:to>
    <xdr:sp macro="" textlink="">
      <xdr:nvSpPr>
        <xdr:cNvPr id="84" name="円/楕円 83"/>
        <xdr:cNvSpPr/>
      </xdr:nvSpPr>
      <xdr:spPr>
        <a:xfrm>
          <a:off x="3746500" y="624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169903</xdr:rowOff>
    </xdr:from>
    <xdr:ext cx="599010" cy="259045"/>
    <xdr:sp macro="" textlink="">
      <xdr:nvSpPr>
        <xdr:cNvPr id="85" name="テキスト ボックス 84"/>
        <xdr:cNvSpPr txBox="1"/>
      </xdr:nvSpPr>
      <xdr:spPr>
        <a:xfrm>
          <a:off x="3497794" y="6342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104,577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84415</xdr:rowOff>
    </xdr:from>
    <xdr:to>
      <xdr:col>4</xdr:col>
      <xdr:colOff>206375</xdr:colOff>
      <xdr:row>37</xdr:row>
      <xdr:rowOff>14565</xdr:rowOff>
    </xdr:to>
    <xdr:sp macro="" textlink="">
      <xdr:nvSpPr>
        <xdr:cNvPr id="86" name="円/楕円 85"/>
        <xdr:cNvSpPr/>
      </xdr:nvSpPr>
      <xdr:spPr>
        <a:xfrm>
          <a:off x="2857500" y="62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5692</xdr:rowOff>
    </xdr:from>
    <xdr:ext cx="599010" cy="259045"/>
    <xdr:sp macro="" textlink="">
      <xdr:nvSpPr>
        <xdr:cNvPr id="87" name="テキスト ボックス 86"/>
        <xdr:cNvSpPr txBox="1"/>
      </xdr:nvSpPr>
      <xdr:spPr>
        <a:xfrm>
          <a:off x="2608794" y="6349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103,912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75805</xdr:rowOff>
    </xdr:from>
    <xdr:to>
      <xdr:col>3</xdr:col>
      <xdr:colOff>3175</xdr:colOff>
      <xdr:row>37</xdr:row>
      <xdr:rowOff>5955</xdr:rowOff>
    </xdr:to>
    <xdr:sp macro="" textlink="">
      <xdr:nvSpPr>
        <xdr:cNvPr id="88" name="円/楕円 87"/>
        <xdr:cNvSpPr/>
      </xdr:nvSpPr>
      <xdr:spPr>
        <a:xfrm>
          <a:off x="1968500" y="624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168532</xdr:rowOff>
    </xdr:from>
    <xdr:ext cx="599010" cy="259045"/>
    <xdr:sp macro="" textlink="">
      <xdr:nvSpPr>
        <xdr:cNvPr id="89" name="テキスト ボックス 88"/>
        <xdr:cNvSpPr txBox="1"/>
      </xdr:nvSpPr>
      <xdr:spPr>
        <a:xfrm>
          <a:off x="1719794" y="6340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104,703</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65931</xdr:rowOff>
    </xdr:from>
    <xdr:to>
      <xdr:col>1</xdr:col>
      <xdr:colOff>485775</xdr:colOff>
      <xdr:row>36</xdr:row>
      <xdr:rowOff>167531</xdr:rowOff>
    </xdr:to>
    <xdr:sp macro="" textlink="">
      <xdr:nvSpPr>
        <xdr:cNvPr id="90" name="円/楕円 89"/>
        <xdr:cNvSpPr/>
      </xdr:nvSpPr>
      <xdr:spPr>
        <a:xfrm>
          <a:off x="1079500" y="623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158658</xdr:rowOff>
    </xdr:from>
    <xdr:ext cx="599010" cy="259045"/>
    <xdr:sp macro="" textlink="">
      <xdr:nvSpPr>
        <xdr:cNvPr id="91" name="テキスト ボックス 90"/>
        <xdr:cNvSpPr txBox="1"/>
      </xdr:nvSpPr>
      <xdr:spPr>
        <a:xfrm>
          <a:off x="830794" y="633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105,610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56,568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7651</xdr:rowOff>
    </xdr:from>
    <xdr:to>
      <xdr:col>6</xdr:col>
      <xdr:colOff>510540</xdr:colOff>
      <xdr:row>58</xdr:row>
      <xdr:rowOff>14379</xdr:rowOff>
    </xdr:to>
    <xdr:cxnSp macro="">
      <xdr:nvCxnSpPr>
        <xdr:cNvPr id="113" name="直線コネクタ 112"/>
        <xdr:cNvCxnSpPr/>
      </xdr:nvCxnSpPr>
      <xdr:spPr>
        <a:xfrm flipV="1">
          <a:off x="4633595" y="8580151"/>
          <a:ext cx="1270" cy="137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18206</xdr:rowOff>
    </xdr:from>
    <xdr:ext cx="534377" cy="259045"/>
    <xdr:sp macro="" textlink="">
      <xdr:nvSpPr>
        <xdr:cNvPr id="114" name="物件費最小値テキスト"/>
        <xdr:cNvSpPr txBox="1"/>
      </xdr:nvSpPr>
      <xdr:spPr>
        <a:xfrm>
          <a:off x="4686300" y="996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54,821</a:t>
          </a:r>
          <a:endParaRPr kumimoji="1" lang="ja-JP" altLang="en-US" sz="1000" b="1">
            <a:latin typeface="ＭＳ Ｐゴシック"/>
          </a:endParaRPr>
        </a:p>
      </xdr:txBody>
    </xdr:sp>
    <xdr:clientData/>
  </xdr:oneCellAnchor>
  <xdr:twoCellAnchor>
    <xdr:from>
      <xdr:col>6</xdr:col>
      <xdr:colOff>422275</xdr:colOff>
      <xdr:row>58</xdr:row>
      <xdr:rowOff>14379</xdr:rowOff>
    </xdr:from>
    <xdr:to>
      <xdr:col>6</xdr:col>
      <xdr:colOff>600075</xdr:colOff>
      <xdr:row>58</xdr:row>
      <xdr:rowOff>14379</xdr:rowOff>
    </xdr:to>
    <xdr:cxnSp macro="">
      <xdr:nvCxnSpPr>
        <xdr:cNvPr id="115" name="直線コネクタ 114"/>
        <xdr:cNvCxnSpPr/>
      </xdr:nvCxnSpPr>
      <xdr:spPr>
        <a:xfrm>
          <a:off x="4546600" y="995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125778</xdr:rowOff>
    </xdr:from>
    <xdr:ext cx="599010" cy="259045"/>
    <xdr:sp macro="" textlink="">
      <xdr:nvSpPr>
        <xdr:cNvPr id="116" name="物件費最大値テキスト"/>
        <xdr:cNvSpPr txBox="1"/>
      </xdr:nvSpPr>
      <xdr:spPr>
        <a:xfrm>
          <a:off x="4686300" y="8355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657,764</a:t>
          </a:r>
          <a:endParaRPr kumimoji="1" lang="ja-JP" altLang="en-US" sz="1000" b="1">
            <a:latin typeface="ＭＳ Ｐゴシック"/>
          </a:endParaRPr>
        </a:p>
      </xdr:txBody>
    </xdr:sp>
    <xdr:clientData/>
  </xdr:oneCellAnchor>
  <xdr:twoCellAnchor>
    <xdr:from>
      <xdr:col>6</xdr:col>
      <xdr:colOff>422275</xdr:colOff>
      <xdr:row>50</xdr:row>
      <xdr:rowOff>7651</xdr:rowOff>
    </xdr:from>
    <xdr:to>
      <xdr:col>6</xdr:col>
      <xdr:colOff>600075</xdr:colOff>
      <xdr:row>50</xdr:row>
      <xdr:rowOff>7651</xdr:rowOff>
    </xdr:to>
    <xdr:cxnSp macro="">
      <xdr:nvCxnSpPr>
        <xdr:cNvPr id="117" name="直線コネクタ 116"/>
        <xdr:cNvCxnSpPr/>
      </xdr:nvCxnSpPr>
      <xdr:spPr>
        <a:xfrm>
          <a:off x="4546600" y="8580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127735</xdr:rowOff>
    </xdr:from>
    <xdr:to>
      <xdr:col>6</xdr:col>
      <xdr:colOff>511175</xdr:colOff>
      <xdr:row>57</xdr:row>
      <xdr:rowOff>129818</xdr:rowOff>
    </xdr:to>
    <xdr:cxnSp macro="">
      <xdr:nvCxnSpPr>
        <xdr:cNvPr id="118" name="直線コネクタ 117"/>
        <xdr:cNvCxnSpPr/>
      </xdr:nvCxnSpPr>
      <xdr:spPr>
        <a:xfrm>
          <a:off x="3797300" y="9900385"/>
          <a:ext cx="838200" cy="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17349</xdr:rowOff>
    </xdr:from>
    <xdr:ext cx="599010" cy="259045"/>
    <xdr:sp macro="" textlink="">
      <xdr:nvSpPr>
        <xdr:cNvPr id="119" name="物件費平均値テキスト"/>
        <xdr:cNvSpPr txBox="1"/>
      </xdr:nvSpPr>
      <xdr:spPr>
        <a:xfrm>
          <a:off x="4686300" y="96185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116,307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165922</xdr:rowOff>
    </xdr:from>
    <xdr:to>
      <xdr:col>6</xdr:col>
      <xdr:colOff>561975</xdr:colOff>
      <xdr:row>57</xdr:row>
      <xdr:rowOff>96072</xdr:rowOff>
    </xdr:to>
    <xdr:sp macro="" textlink="">
      <xdr:nvSpPr>
        <xdr:cNvPr id="120" name="フローチャート : 判断 119"/>
        <xdr:cNvSpPr/>
      </xdr:nvSpPr>
      <xdr:spPr>
        <a:xfrm>
          <a:off x="4584700" y="97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127735</xdr:rowOff>
    </xdr:from>
    <xdr:to>
      <xdr:col>5</xdr:col>
      <xdr:colOff>358775</xdr:colOff>
      <xdr:row>57</xdr:row>
      <xdr:rowOff>133171</xdr:rowOff>
    </xdr:to>
    <xdr:cxnSp macro="">
      <xdr:nvCxnSpPr>
        <xdr:cNvPr id="121" name="直線コネクタ 120"/>
        <xdr:cNvCxnSpPr/>
      </xdr:nvCxnSpPr>
      <xdr:spPr>
        <a:xfrm flipV="1">
          <a:off x="2908300" y="9900385"/>
          <a:ext cx="889000" cy="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4798</xdr:rowOff>
    </xdr:from>
    <xdr:to>
      <xdr:col>5</xdr:col>
      <xdr:colOff>409575</xdr:colOff>
      <xdr:row>57</xdr:row>
      <xdr:rowOff>106398</xdr:rowOff>
    </xdr:to>
    <xdr:sp macro="" textlink="">
      <xdr:nvSpPr>
        <xdr:cNvPr id="122" name="フローチャート : 判断 121"/>
        <xdr:cNvSpPr/>
      </xdr:nvSpPr>
      <xdr:spPr>
        <a:xfrm>
          <a:off x="37465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122925</xdr:rowOff>
    </xdr:from>
    <xdr:ext cx="599010" cy="259045"/>
    <xdr:sp macro="" textlink="">
      <xdr:nvSpPr>
        <xdr:cNvPr id="123" name="テキスト ボックス 122"/>
        <xdr:cNvSpPr txBox="1"/>
      </xdr:nvSpPr>
      <xdr:spPr>
        <a:xfrm>
          <a:off x="3497794" y="955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133171</xdr:rowOff>
    </xdr:from>
    <xdr:to>
      <xdr:col>4</xdr:col>
      <xdr:colOff>155575</xdr:colOff>
      <xdr:row>57</xdr:row>
      <xdr:rowOff>142747</xdr:rowOff>
    </xdr:to>
    <xdr:cxnSp macro="">
      <xdr:nvCxnSpPr>
        <xdr:cNvPr id="124" name="直線コネクタ 123"/>
        <xdr:cNvCxnSpPr/>
      </xdr:nvCxnSpPr>
      <xdr:spPr>
        <a:xfrm flipV="1">
          <a:off x="2019300" y="9905821"/>
          <a:ext cx="889000" cy="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14580</xdr:rowOff>
    </xdr:from>
    <xdr:to>
      <xdr:col>4</xdr:col>
      <xdr:colOff>206375</xdr:colOff>
      <xdr:row>57</xdr:row>
      <xdr:rowOff>116180</xdr:rowOff>
    </xdr:to>
    <xdr:sp macro="" textlink="">
      <xdr:nvSpPr>
        <xdr:cNvPr id="125" name="フローチャート : 判断 124"/>
        <xdr:cNvSpPr/>
      </xdr:nvSpPr>
      <xdr:spPr>
        <a:xfrm>
          <a:off x="2857500" y="978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132707</xdr:rowOff>
    </xdr:from>
    <xdr:ext cx="599010" cy="259045"/>
    <xdr:sp macro="" textlink="">
      <xdr:nvSpPr>
        <xdr:cNvPr id="126" name="テキスト ボックス 125"/>
        <xdr:cNvSpPr txBox="1"/>
      </xdr:nvSpPr>
      <xdr:spPr>
        <a:xfrm>
          <a:off x="2608794" y="956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142747</xdr:rowOff>
    </xdr:from>
    <xdr:to>
      <xdr:col>2</xdr:col>
      <xdr:colOff>638175</xdr:colOff>
      <xdr:row>57</xdr:row>
      <xdr:rowOff>147580</xdr:rowOff>
    </xdr:to>
    <xdr:cxnSp macro="">
      <xdr:nvCxnSpPr>
        <xdr:cNvPr id="127" name="直線コネクタ 126"/>
        <xdr:cNvCxnSpPr/>
      </xdr:nvCxnSpPr>
      <xdr:spPr>
        <a:xfrm flipV="1">
          <a:off x="1130300" y="9915397"/>
          <a:ext cx="889000" cy="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44209</xdr:rowOff>
    </xdr:from>
    <xdr:to>
      <xdr:col>3</xdr:col>
      <xdr:colOff>3175</xdr:colOff>
      <xdr:row>57</xdr:row>
      <xdr:rowOff>145809</xdr:rowOff>
    </xdr:to>
    <xdr:sp macro="" textlink="">
      <xdr:nvSpPr>
        <xdr:cNvPr id="128" name="フローチャート : 判断 127"/>
        <xdr:cNvSpPr/>
      </xdr:nvSpPr>
      <xdr:spPr>
        <a:xfrm>
          <a:off x="1968500" y="981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162336</xdr:rowOff>
    </xdr:from>
    <xdr:ext cx="534377" cy="259045"/>
    <xdr:sp macro="" textlink="">
      <xdr:nvSpPr>
        <xdr:cNvPr id="129" name="テキスト ボックス 128"/>
        <xdr:cNvSpPr txBox="1"/>
      </xdr:nvSpPr>
      <xdr:spPr>
        <a:xfrm>
          <a:off x="1752111" y="959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26250</xdr:rowOff>
    </xdr:from>
    <xdr:to>
      <xdr:col>1</xdr:col>
      <xdr:colOff>485775</xdr:colOff>
      <xdr:row>57</xdr:row>
      <xdr:rowOff>127850</xdr:rowOff>
    </xdr:to>
    <xdr:sp macro="" textlink="">
      <xdr:nvSpPr>
        <xdr:cNvPr id="130" name="フローチャート : 判断 129"/>
        <xdr:cNvSpPr/>
      </xdr:nvSpPr>
      <xdr:spPr>
        <a:xfrm>
          <a:off x="1079500" y="979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144377</xdr:rowOff>
    </xdr:from>
    <xdr:ext cx="599010" cy="259045"/>
    <xdr:sp macro="" textlink="">
      <xdr:nvSpPr>
        <xdr:cNvPr id="131" name="テキスト ボックス 130"/>
        <xdr:cNvSpPr txBox="1"/>
      </xdr:nvSpPr>
      <xdr:spPr>
        <a:xfrm>
          <a:off x="830794" y="9574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79018</xdr:rowOff>
    </xdr:from>
    <xdr:to>
      <xdr:col>6</xdr:col>
      <xdr:colOff>561975</xdr:colOff>
      <xdr:row>58</xdr:row>
      <xdr:rowOff>9168</xdr:rowOff>
    </xdr:to>
    <xdr:sp macro="" textlink="">
      <xdr:nvSpPr>
        <xdr:cNvPr id="137" name="円/楕円 136"/>
        <xdr:cNvSpPr/>
      </xdr:nvSpPr>
      <xdr:spPr>
        <a:xfrm>
          <a:off x="4584700" y="985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165395</xdr:rowOff>
    </xdr:from>
    <xdr:ext cx="534377" cy="259045"/>
    <xdr:sp macro="" textlink="">
      <xdr:nvSpPr>
        <xdr:cNvPr id="138" name="物件費該当値テキスト"/>
        <xdr:cNvSpPr txBox="1"/>
      </xdr:nvSpPr>
      <xdr:spPr>
        <a:xfrm>
          <a:off x="4686300" y="976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79,323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76935</xdr:rowOff>
    </xdr:from>
    <xdr:to>
      <xdr:col>5</xdr:col>
      <xdr:colOff>409575</xdr:colOff>
      <xdr:row>58</xdr:row>
      <xdr:rowOff>7085</xdr:rowOff>
    </xdr:to>
    <xdr:sp macro="" textlink="">
      <xdr:nvSpPr>
        <xdr:cNvPr id="139" name="円/楕円 138"/>
        <xdr:cNvSpPr/>
      </xdr:nvSpPr>
      <xdr:spPr>
        <a:xfrm>
          <a:off x="3746500" y="98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169662</xdr:rowOff>
    </xdr:from>
    <xdr:ext cx="534377" cy="259045"/>
    <xdr:sp macro="" textlink="">
      <xdr:nvSpPr>
        <xdr:cNvPr id="140" name="テキスト ボックス 139"/>
        <xdr:cNvSpPr txBox="1"/>
      </xdr:nvSpPr>
      <xdr:spPr>
        <a:xfrm>
          <a:off x="3530111" y="994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80,234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82371</xdr:rowOff>
    </xdr:from>
    <xdr:to>
      <xdr:col>4</xdr:col>
      <xdr:colOff>206375</xdr:colOff>
      <xdr:row>58</xdr:row>
      <xdr:rowOff>12521</xdr:rowOff>
    </xdr:to>
    <xdr:sp macro="" textlink="">
      <xdr:nvSpPr>
        <xdr:cNvPr id="141" name="円/楕円 140"/>
        <xdr:cNvSpPr/>
      </xdr:nvSpPr>
      <xdr:spPr>
        <a:xfrm>
          <a:off x="2857500" y="985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3648</xdr:rowOff>
    </xdr:from>
    <xdr:ext cx="534377" cy="259045"/>
    <xdr:sp macro="" textlink="">
      <xdr:nvSpPr>
        <xdr:cNvPr id="142" name="テキスト ボックス 141"/>
        <xdr:cNvSpPr txBox="1"/>
      </xdr:nvSpPr>
      <xdr:spPr>
        <a:xfrm>
          <a:off x="2641111" y="994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77,856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91947</xdr:rowOff>
    </xdr:from>
    <xdr:to>
      <xdr:col>3</xdr:col>
      <xdr:colOff>3175</xdr:colOff>
      <xdr:row>58</xdr:row>
      <xdr:rowOff>22097</xdr:rowOff>
    </xdr:to>
    <xdr:sp macro="" textlink="">
      <xdr:nvSpPr>
        <xdr:cNvPr id="143" name="円/楕円 142"/>
        <xdr:cNvSpPr/>
      </xdr:nvSpPr>
      <xdr:spPr>
        <a:xfrm>
          <a:off x="1968500" y="986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13224</xdr:rowOff>
    </xdr:from>
    <xdr:ext cx="534377" cy="259045"/>
    <xdr:sp macro="" textlink="">
      <xdr:nvSpPr>
        <xdr:cNvPr id="144" name="テキスト ボックス 143"/>
        <xdr:cNvSpPr txBox="1"/>
      </xdr:nvSpPr>
      <xdr:spPr>
        <a:xfrm>
          <a:off x="1752111" y="995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73,667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96780</xdr:rowOff>
    </xdr:from>
    <xdr:to>
      <xdr:col>1</xdr:col>
      <xdr:colOff>485775</xdr:colOff>
      <xdr:row>58</xdr:row>
      <xdr:rowOff>26930</xdr:rowOff>
    </xdr:to>
    <xdr:sp macro="" textlink="">
      <xdr:nvSpPr>
        <xdr:cNvPr id="145" name="円/楕円 144"/>
        <xdr:cNvSpPr/>
      </xdr:nvSpPr>
      <xdr:spPr>
        <a:xfrm>
          <a:off x="1079500" y="986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18057</xdr:rowOff>
    </xdr:from>
    <xdr:ext cx="534377" cy="259045"/>
    <xdr:sp macro="" textlink="">
      <xdr:nvSpPr>
        <xdr:cNvPr id="146" name="テキスト ボックス 145"/>
        <xdr:cNvSpPr txBox="1"/>
      </xdr:nvSpPr>
      <xdr:spPr>
        <a:xfrm>
          <a:off x="863111" y="996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71,553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51624</xdr:rowOff>
    </xdr:from>
    <xdr:to>
      <xdr:col>6</xdr:col>
      <xdr:colOff>510540</xdr:colOff>
      <xdr:row>79</xdr:row>
      <xdr:rowOff>72329</xdr:rowOff>
    </xdr:to>
    <xdr:cxnSp macro="">
      <xdr:nvCxnSpPr>
        <xdr:cNvPr id="172" name="直線コネクタ 171"/>
        <xdr:cNvCxnSpPr/>
      </xdr:nvCxnSpPr>
      <xdr:spPr>
        <a:xfrm flipV="1">
          <a:off x="4633595" y="12053124"/>
          <a:ext cx="1270" cy="1563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76156</xdr:rowOff>
    </xdr:from>
    <xdr:ext cx="378565" cy="259045"/>
    <xdr:sp macro="" textlink="">
      <xdr:nvSpPr>
        <xdr:cNvPr id="173" name="維持補修費最小値テキスト"/>
        <xdr:cNvSpPr txBox="1"/>
      </xdr:nvSpPr>
      <xdr:spPr>
        <a:xfrm>
          <a:off x="4686300" y="13620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79</xdr:row>
      <xdr:rowOff>72329</xdr:rowOff>
    </xdr:from>
    <xdr:to>
      <xdr:col>6</xdr:col>
      <xdr:colOff>600075</xdr:colOff>
      <xdr:row>79</xdr:row>
      <xdr:rowOff>72329</xdr:rowOff>
    </xdr:to>
    <xdr:cxnSp macro="">
      <xdr:nvCxnSpPr>
        <xdr:cNvPr id="174" name="直線コネクタ 173"/>
        <xdr:cNvCxnSpPr/>
      </xdr:nvCxnSpPr>
      <xdr:spPr>
        <a:xfrm>
          <a:off x="4546600" y="136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169751</xdr:rowOff>
    </xdr:from>
    <xdr:ext cx="534377" cy="259045"/>
    <xdr:sp macro="" textlink="">
      <xdr:nvSpPr>
        <xdr:cNvPr id="175" name="維持補修費最大値テキスト"/>
        <xdr:cNvSpPr txBox="1"/>
      </xdr:nvSpPr>
      <xdr:spPr>
        <a:xfrm>
          <a:off x="4686300" y="118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48,697</a:t>
          </a:r>
          <a:endParaRPr kumimoji="1" lang="ja-JP" altLang="en-US" sz="1000" b="1">
            <a:latin typeface="ＭＳ Ｐゴシック"/>
          </a:endParaRPr>
        </a:p>
      </xdr:txBody>
    </xdr:sp>
    <xdr:clientData/>
  </xdr:oneCellAnchor>
  <xdr:twoCellAnchor>
    <xdr:from>
      <xdr:col>6</xdr:col>
      <xdr:colOff>422275</xdr:colOff>
      <xdr:row>70</xdr:row>
      <xdr:rowOff>51624</xdr:rowOff>
    </xdr:from>
    <xdr:to>
      <xdr:col>6</xdr:col>
      <xdr:colOff>600075</xdr:colOff>
      <xdr:row>70</xdr:row>
      <xdr:rowOff>51624</xdr:rowOff>
    </xdr:to>
    <xdr:cxnSp macro="">
      <xdr:nvCxnSpPr>
        <xdr:cNvPr id="176" name="直線コネクタ 175"/>
        <xdr:cNvCxnSpPr/>
      </xdr:nvCxnSpPr>
      <xdr:spPr>
        <a:xfrm>
          <a:off x="4546600" y="1205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60179</xdr:rowOff>
    </xdr:from>
    <xdr:to>
      <xdr:col>6</xdr:col>
      <xdr:colOff>511175</xdr:colOff>
      <xdr:row>78</xdr:row>
      <xdr:rowOff>74157</xdr:rowOff>
    </xdr:to>
    <xdr:cxnSp macro="">
      <xdr:nvCxnSpPr>
        <xdr:cNvPr id="177" name="直線コネクタ 176"/>
        <xdr:cNvCxnSpPr/>
      </xdr:nvCxnSpPr>
      <xdr:spPr>
        <a:xfrm flipV="1">
          <a:off x="3797300" y="13433279"/>
          <a:ext cx="838200" cy="1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78336</xdr:rowOff>
    </xdr:from>
    <xdr:ext cx="534377" cy="259045"/>
    <xdr:sp macro="" textlink="">
      <xdr:nvSpPr>
        <xdr:cNvPr id="178" name="維持補修費平均値テキスト"/>
        <xdr:cNvSpPr txBox="1"/>
      </xdr:nvSpPr>
      <xdr:spPr>
        <a:xfrm>
          <a:off x="4686300" y="13108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55459</xdr:rowOff>
    </xdr:from>
    <xdr:to>
      <xdr:col>6</xdr:col>
      <xdr:colOff>561975</xdr:colOff>
      <xdr:row>77</xdr:row>
      <xdr:rowOff>157059</xdr:rowOff>
    </xdr:to>
    <xdr:sp macro="" textlink="">
      <xdr:nvSpPr>
        <xdr:cNvPr id="179" name="フローチャート : 判断 178"/>
        <xdr:cNvSpPr/>
      </xdr:nvSpPr>
      <xdr:spPr>
        <a:xfrm>
          <a:off x="4584700" y="1325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50611</xdr:rowOff>
    </xdr:from>
    <xdr:to>
      <xdr:col>5</xdr:col>
      <xdr:colOff>358775</xdr:colOff>
      <xdr:row>78</xdr:row>
      <xdr:rowOff>74157</xdr:rowOff>
    </xdr:to>
    <xdr:cxnSp macro="">
      <xdr:nvCxnSpPr>
        <xdr:cNvPr id="180" name="直線コネクタ 179"/>
        <xdr:cNvCxnSpPr/>
      </xdr:nvCxnSpPr>
      <xdr:spPr>
        <a:xfrm>
          <a:off x="2908300" y="13423711"/>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123549</xdr:rowOff>
    </xdr:from>
    <xdr:to>
      <xdr:col>5</xdr:col>
      <xdr:colOff>409575</xdr:colOff>
      <xdr:row>78</xdr:row>
      <xdr:rowOff>53699</xdr:rowOff>
    </xdr:to>
    <xdr:sp macro="" textlink="">
      <xdr:nvSpPr>
        <xdr:cNvPr id="181" name="フローチャート : 判断 180"/>
        <xdr:cNvSpPr/>
      </xdr:nvSpPr>
      <xdr:spPr>
        <a:xfrm>
          <a:off x="3746500" y="1332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70226</xdr:rowOff>
    </xdr:from>
    <xdr:ext cx="469744" cy="259045"/>
    <xdr:sp macro="" textlink="">
      <xdr:nvSpPr>
        <xdr:cNvPr id="182" name="テキスト ボックス 181"/>
        <xdr:cNvSpPr txBox="1"/>
      </xdr:nvSpPr>
      <xdr:spPr>
        <a:xfrm>
          <a:off x="3562427" y="13100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50611</xdr:rowOff>
    </xdr:from>
    <xdr:to>
      <xdr:col>4</xdr:col>
      <xdr:colOff>155575</xdr:colOff>
      <xdr:row>78</xdr:row>
      <xdr:rowOff>106651</xdr:rowOff>
    </xdr:to>
    <xdr:cxnSp macro="">
      <xdr:nvCxnSpPr>
        <xdr:cNvPr id="183" name="直線コネクタ 182"/>
        <xdr:cNvCxnSpPr/>
      </xdr:nvCxnSpPr>
      <xdr:spPr>
        <a:xfrm flipV="1">
          <a:off x="2019300" y="13423711"/>
          <a:ext cx="889000" cy="5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137331</xdr:rowOff>
    </xdr:from>
    <xdr:to>
      <xdr:col>4</xdr:col>
      <xdr:colOff>206375</xdr:colOff>
      <xdr:row>78</xdr:row>
      <xdr:rowOff>67481</xdr:rowOff>
    </xdr:to>
    <xdr:sp macro="" textlink="">
      <xdr:nvSpPr>
        <xdr:cNvPr id="184" name="フローチャート : 判断 183"/>
        <xdr:cNvSpPr/>
      </xdr:nvSpPr>
      <xdr:spPr>
        <a:xfrm>
          <a:off x="2857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84008</xdr:rowOff>
    </xdr:from>
    <xdr:ext cx="469744" cy="259045"/>
    <xdr:sp macro="" textlink="">
      <xdr:nvSpPr>
        <xdr:cNvPr id="185" name="テキスト ボックス 184"/>
        <xdr:cNvSpPr txBox="1"/>
      </xdr:nvSpPr>
      <xdr:spPr>
        <a:xfrm>
          <a:off x="2673427" y="1311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64850</xdr:rowOff>
    </xdr:from>
    <xdr:to>
      <xdr:col>2</xdr:col>
      <xdr:colOff>638175</xdr:colOff>
      <xdr:row>78</xdr:row>
      <xdr:rowOff>106651</xdr:rowOff>
    </xdr:to>
    <xdr:cxnSp macro="">
      <xdr:nvCxnSpPr>
        <xdr:cNvPr id="186" name="直線コネクタ 185"/>
        <xdr:cNvCxnSpPr/>
      </xdr:nvCxnSpPr>
      <xdr:spPr>
        <a:xfrm>
          <a:off x="1130300" y="13437950"/>
          <a:ext cx="889000" cy="4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156239</xdr:rowOff>
    </xdr:from>
    <xdr:to>
      <xdr:col>3</xdr:col>
      <xdr:colOff>3175</xdr:colOff>
      <xdr:row>78</xdr:row>
      <xdr:rowOff>86389</xdr:rowOff>
    </xdr:to>
    <xdr:sp macro="" textlink="">
      <xdr:nvSpPr>
        <xdr:cNvPr id="187" name="フローチャート : 判断 186"/>
        <xdr:cNvSpPr/>
      </xdr:nvSpPr>
      <xdr:spPr>
        <a:xfrm>
          <a:off x="1968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102916</xdr:rowOff>
    </xdr:from>
    <xdr:ext cx="469744" cy="259045"/>
    <xdr:sp macro="" textlink="">
      <xdr:nvSpPr>
        <xdr:cNvPr id="188" name="テキスト ボックス 187"/>
        <xdr:cNvSpPr txBox="1"/>
      </xdr:nvSpPr>
      <xdr:spPr>
        <a:xfrm>
          <a:off x="1784427" y="1313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155946</xdr:rowOff>
    </xdr:from>
    <xdr:to>
      <xdr:col>1</xdr:col>
      <xdr:colOff>485775</xdr:colOff>
      <xdr:row>78</xdr:row>
      <xdr:rowOff>86096</xdr:rowOff>
    </xdr:to>
    <xdr:sp macro="" textlink="">
      <xdr:nvSpPr>
        <xdr:cNvPr id="189" name="フローチャート : 判断 188"/>
        <xdr:cNvSpPr/>
      </xdr:nvSpPr>
      <xdr:spPr>
        <a:xfrm>
          <a:off x="1079500" y="13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102623</xdr:rowOff>
    </xdr:from>
    <xdr:ext cx="469744" cy="259045"/>
    <xdr:sp macro="" textlink="">
      <xdr:nvSpPr>
        <xdr:cNvPr id="190" name="テキスト ボックス 189"/>
        <xdr:cNvSpPr txBox="1"/>
      </xdr:nvSpPr>
      <xdr:spPr>
        <a:xfrm>
          <a:off x="895427" y="131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9379</xdr:rowOff>
    </xdr:from>
    <xdr:to>
      <xdr:col>6</xdr:col>
      <xdr:colOff>561975</xdr:colOff>
      <xdr:row>78</xdr:row>
      <xdr:rowOff>110979</xdr:rowOff>
    </xdr:to>
    <xdr:sp macro="" textlink="">
      <xdr:nvSpPr>
        <xdr:cNvPr id="196" name="円/楕円 195"/>
        <xdr:cNvSpPr/>
      </xdr:nvSpPr>
      <xdr:spPr>
        <a:xfrm>
          <a:off x="4584700" y="1338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159256</xdr:rowOff>
    </xdr:from>
    <xdr:ext cx="469744" cy="259045"/>
    <xdr:sp macro="" textlink="">
      <xdr:nvSpPr>
        <xdr:cNvPr id="197" name="維持補修費該当値テキスト"/>
        <xdr:cNvSpPr txBox="1"/>
      </xdr:nvSpPr>
      <xdr:spPr>
        <a:xfrm>
          <a:off x="4686300" y="13360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6,435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23357</xdr:rowOff>
    </xdr:from>
    <xdr:to>
      <xdr:col>5</xdr:col>
      <xdr:colOff>409575</xdr:colOff>
      <xdr:row>78</xdr:row>
      <xdr:rowOff>124957</xdr:rowOff>
    </xdr:to>
    <xdr:sp macro="" textlink="">
      <xdr:nvSpPr>
        <xdr:cNvPr id="198" name="円/楕円 197"/>
        <xdr:cNvSpPr/>
      </xdr:nvSpPr>
      <xdr:spPr>
        <a:xfrm>
          <a:off x="3746500" y="1339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116084</xdr:rowOff>
    </xdr:from>
    <xdr:ext cx="469744" cy="259045"/>
    <xdr:sp macro="" textlink="">
      <xdr:nvSpPr>
        <xdr:cNvPr id="199" name="テキスト ボックス 198"/>
        <xdr:cNvSpPr txBox="1"/>
      </xdr:nvSpPr>
      <xdr:spPr>
        <a:xfrm>
          <a:off x="3562427" y="1348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171261</xdr:rowOff>
    </xdr:from>
    <xdr:to>
      <xdr:col>4</xdr:col>
      <xdr:colOff>206375</xdr:colOff>
      <xdr:row>78</xdr:row>
      <xdr:rowOff>101411</xdr:rowOff>
    </xdr:to>
    <xdr:sp macro="" textlink="">
      <xdr:nvSpPr>
        <xdr:cNvPr id="200" name="円/楕円 199"/>
        <xdr:cNvSpPr/>
      </xdr:nvSpPr>
      <xdr:spPr>
        <a:xfrm>
          <a:off x="2857500" y="1337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92538</xdr:rowOff>
    </xdr:from>
    <xdr:ext cx="469744" cy="259045"/>
    <xdr:sp macro="" textlink="">
      <xdr:nvSpPr>
        <xdr:cNvPr id="201" name="テキスト ボックス 200"/>
        <xdr:cNvSpPr txBox="1"/>
      </xdr:nvSpPr>
      <xdr:spPr>
        <a:xfrm>
          <a:off x="2673427" y="1346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55851</xdr:rowOff>
    </xdr:from>
    <xdr:to>
      <xdr:col>3</xdr:col>
      <xdr:colOff>3175</xdr:colOff>
      <xdr:row>78</xdr:row>
      <xdr:rowOff>157451</xdr:rowOff>
    </xdr:to>
    <xdr:sp macro="" textlink="">
      <xdr:nvSpPr>
        <xdr:cNvPr id="202" name="円/楕円 201"/>
        <xdr:cNvSpPr/>
      </xdr:nvSpPr>
      <xdr:spPr>
        <a:xfrm>
          <a:off x="1968500" y="1342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148578</xdr:rowOff>
    </xdr:from>
    <xdr:ext cx="469744" cy="259045"/>
    <xdr:sp macro="" textlink="">
      <xdr:nvSpPr>
        <xdr:cNvPr id="203" name="テキスト ボックス 202"/>
        <xdr:cNvSpPr txBox="1"/>
      </xdr:nvSpPr>
      <xdr:spPr>
        <a:xfrm>
          <a:off x="1784427" y="13521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14050</xdr:rowOff>
    </xdr:from>
    <xdr:to>
      <xdr:col>1</xdr:col>
      <xdr:colOff>485775</xdr:colOff>
      <xdr:row>78</xdr:row>
      <xdr:rowOff>115650</xdr:rowOff>
    </xdr:to>
    <xdr:sp macro="" textlink="">
      <xdr:nvSpPr>
        <xdr:cNvPr id="204" name="円/楕円 203"/>
        <xdr:cNvSpPr/>
      </xdr:nvSpPr>
      <xdr:spPr>
        <a:xfrm>
          <a:off x="1079500" y="1338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106777</xdr:rowOff>
    </xdr:from>
    <xdr:ext cx="469744" cy="259045"/>
    <xdr:sp macro="" textlink="">
      <xdr:nvSpPr>
        <xdr:cNvPr id="205" name="テキスト ボックス 204"/>
        <xdr:cNvSpPr txBox="1"/>
      </xdr:nvSpPr>
      <xdr:spPr>
        <a:xfrm>
          <a:off x="895427" y="1347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87,641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83170</xdr:rowOff>
    </xdr:from>
    <xdr:to>
      <xdr:col>6</xdr:col>
      <xdr:colOff>510540</xdr:colOff>
      <xdr:row>98</xdr:row>
      <xdr:rowOff>46709</xdr:rowOff>
    </xdr:to>
    <xdr:cxnSp macro="">
      <xdr:nvCxnSpPr>
        <xdr:cNvPr id="232" name="直線コネクタ 231"/>
        <xdr:cNvCxnSpPr/>
      </xdr:nvCxnSpPr>
      <xdr:spPr>
        <a:xfrm flipV="1">
          <a:off x="4633595" y="15342220"/>
          <a:ext cx="1270" cy="150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50536</xdr:rowOff>
    </xdr:from>
    <xdr:ext cx="534377" cy="259045"/>
    <xdr:sp macro="" textlink="">
      <xdr:nvSpPr>
        <xdr:cNvPr id="233" name="扶助費最小値テキスト"/>
        <xdr:cNvSpPr txBox="1"/>
      </xdr:nvSpPr>
      <xdr:spPr>
        <a:xfrm>
          <a:off x="4686300" y="168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33,695</a:t>
          </a:r>
          <a:endParaRPr kumimoji="1" lang="ja-JP" altLang="en-US" sz="1000" b="1">
            <a:latin typeface="ＭＳ Ｐゴシック"/>
          </a:endParaRPr>
        </a:p>
      </xdr:txBody>
    </xdr:sp>
    <xdr:clientData/>
  </xdr:oneCellAnchor>
  <xdr:twoCellAnchor>
    <xdr:from>
      <xdr:col>6</xdr:col>
      <xdr:colOff>422275</xdr:colOff>
      <xdr:row>98</xdr:row>
      <xdr:rowOff>46709</xdr:rowOff>
    </xdr:from>
    <xdr:to>
      <xdr:col>6</xdr:col>
      <xdr:colOff>600075</xdr:colOff>
      <xdr:row>98</xdr:row>
      <xdr:rowOff>46709</xdr:rowOff>
    </xdr:to>
    <xdr:cxnSp macro="">
      <xdr:nvCxnSpPr>
        <xdr:cNvPr id="234" name="直線コネクタ 233"/>
        <xdr:cNvCxnSpPr/>
      </xdr:nvCxnSpPr>
      <xdr:spPr>
        <a:xfrm>
          <a:off x="4546600" y="16848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29847</xdr:rowOff>
    </xdr:from>
    <xdr:ext cx="599010" cy="259045"/>
    <xdr:sp macro="" textlink="">
      <xdr:nvSpPr>
        <xdr:cNvPr id="235" name="扶助費最大値テキスト"/>
        <xdr:cNvSpPr txBox="1"/>
      </xdr:nvSpPr>
      <xdr:spPr>
        <a:xfrm>
          <a:off x="4686300" y="1511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125,962</a:t>
          </a:r>
          <a:endParaRPr kumimoji="1" lang="ja-JP" altLang="en-US" sz="1000" b="1">
            <a:latin typeface="ＭＳ Ｐゴシック"/>
          </a:endParaRPr>
        </a:p>
      </xdr:txBody>
    </xdr:sp>
    <xdr:clientData/>
  </xdr:oneCellAnchor>
  <xdr:twoCellAnchor>
    <xdr:from>
      <xdr:col>6</xdr:col>
      <xdr:colOff>422275</xdr:colOff>
      <xdr:row>89</xdr:row>
      <xdr:rowOff>83170</xdr:rowOff>
    </xdr:from>
    <xdr:to>
      <xdr:col>6</xdr:col>
      <xdr:colOff>600075</xdr:colOff>
      <xdr:row>89</xdr:row>
      <xdr:rowOff>83170</xdr:rowOff>
    </xdr:to>
    <xdr:cxnSp macro="">
      <xdr:nvCxnSpPr>
        <xdr:cNvPr id="236" name="直線コネクタ 235"/>
        <xdr:cNvCxnSpPr/>
      </xdr:nvCxnSpPr>
      <xdr:spPr>
        <a:xfrm>
          <a:off x="4546600" y="1534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155963</xdr:rowOff>
    </xdr:from>
    <xdr:to>
      <xdr:col>6</xdr:col>
      <xdr:colOff>511175</xdr:colOff>
      <xdr:row>95</xdr:row>
      <xdr:rowOff>23425</xdr:rowOff>
    </xdr:to>
    <xdr:cxnSp macro="">
      <xdr:nvCxnSpPr>
        <xdr:cNvPr id="237" name="直線コネクタ 236"/>
        <xdr:cNvCxnSpPr/>
      </xdr:nvCxnSpPr>
      <xdr:spPr>
        <a:xfrm flipV="1">
          <a:off x="3797300" y="16272263"/>
          <a:ext cx="838200" cy="3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67767</xdr:rowOff>
    </xdr:from>
    <xdr:ext cx="534377" cy="259045"/>
    <xdr:sp macro="" textlink="">
      <xdr:nvSpPr>
        <xdr:cNvPr id="238" name="扶助費平均値テキスト"/>
        <xdr:cNvSpPr txBox="1"/>
      </xdr:nvSpPr>
      <xdr:spPr>
        <a:xfrm>
          <a:off x="4686300" y="16355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59,473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89340</xdr:rowOff>
    </xdr:from>
    <xdr:to>
      <xdr:col>6</xdr:col>
      <xdr:colOff>561975</xdr:colOff>
      <xdr:row>96</xdr:row>
      <xdr:rowOff>19490</xdr:rowOff>
    </xdr:to>
    <xdr:sp macro="" textlink="">
      <xdr:nvSpPr>
        <xdr:cNvPr id="239" name="フローチャート : 判断 238"/>
        <xdr:cNvSpPr/>
      </xdr:nvSpPr>
      <xdr:spPr>
        <a:xfrm>
          <a:off x="4584700" y="1637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19244</xdr:rowOff>
    </xdr:from>
    <xdr:to>
      <xdr:col>5</xdr:col>
      <xdr:colOff>358775</xdr:colOff>
      <xdr:row>95</xdr:row>
      <xdr:rowOff>23425</xdr:rowOff>
    </xdr:to>
    <xdr:cxnSp macro="">
      <xdr:nvCxnSpPr>
        <xdr:cNvPr id="240" name="直線コネクタ 239"/>
        <xdr:cNvCxnSpPr/>
      </xdr:nvCxnSpPr>
      <xdr:spPr>
        <a:xfrm>
          <a:off x="2908300" y="16306994"/>
          <a:ext cx="889000" cy="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164697</xdr:rowOff>
    </xdr:from>
    <xdr:to>
      <xdr:col>5</xdr:col>
      <xdr:colOff>409575</xdr:colOff>
      <xdr:row>96</xdr:row>
      <xdr:rowOff>94847</xdr:rowOff>
    </xdr:to>
    <xdr:sp macro="" textlink="">
      <xdr:nvSpPr>
        <xdr:cNvPr id="241" name="フローチャート : 判断 240"/>
        <xdr:cNvSpPr/>
      </xdr:nvSpPr>
      <xdr:spPr>
        <a:xfrm>
          <a:off x="3746500" y="1645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85974</xdr:rowOff>
    </xdr:from>
    <xdr:ext cx="534377" cy="259045"/>
    <xdr:sp macro="" textlink="">
      <xdr:nvSpPr>
        <xdr:cNvPr id="242" name="テキスト ボックス 241"/>
        <xdr:cNvSpPr txBox="1"/>
      </xdr:nvSpPr>
      <xdr:spPr>
        <a:xfrm>
          <a:off x="3530111" y="1654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19244</xdr:rowOff>
    </xdr:from>
    <xdr:to>
      <xdr:col>4</xdr:col>
      <xdr:colOff>155575</xdr:colOff>
      <xdr:row>95</xdr:row>
      <xdr:rowOff>103761</xdr:rowOff>
    </xdr:to>
    <xdr:cxnSp macro="">
      <xdr:nvCxnSpPr>
        <xdr:cNvPr id="243" name="直線コネクタ 242"/>
        <xdr:cNvCxnSpPr/>
      </xdr:nvCxnSpPr>
      <xdr:spPr>
        <a:xfrm flipV="1">
          <a:off x="2019300" y="16306994"/>
          <a:ext cx="889000" cy="8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116560</xdr:rowOff>
    </xdr:from>
    <xdr:to>
      <xdr:col>4</xdr:col>
      <xdr:colOff>206375</xdr:colOff>
      <xdr:row>96</xdr:row>
      <xdr:rowOff>46710</xdr:rowOff>
    </xdr:to>
    <xdr:sp macro="" textlink="">
      <xdr:nvSpPr>
        <xdr:cNvPr id="244" name="フローチャート : 判断 243"/>
        <xdr:cNvSpPr/>
      </xdr:nvSpPr>
      <xdr:spPr>
        <a:xfrm>
          <a:off x="2857500" y="1640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37837</xdr:rowOff>
    </xdr:from>
    <xdr:ext cx="534377" cy="259045"/>
    <xdr:sp macro="" textlink="">
      <xdr:nvSpPr>
        <xdr:cNvPr id="245" name="テキスト ボックス 244"/>
        <xdr:cNvSpPr txBox="1"/>
      </xdr:nvSpPr>
      <xdr:spPr>
        <a:xfrm>
          <a:off x="2641111" y="1649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91481</xdr:rowOff>
    </xdr:from>
    <xdr:to>
      <xdr:col>2</xdr:col>
      <xdr:colOff>638175</xdr:colOff>
      <xdr:row>95</xdr:row>
      <xdr:rowOff>103761</xdr:rowOff>
    </xdr:to>
    <xdr:cxnSp macro="">
      <xdr:nvCxnSpPr>
        <xdr:cNvPr id="246" name="直線コネクタ 245"/>
        <xdr:cNvCxnSpPr/>
      </xdr:nvCxnSpPr>
      <xdr:spPr>
        <a:xfrm>
          <a:off x="1130300" y="16379231"/>
          <a:ext cx="889000" cy="1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17577</xdr:rowOff>
    </xdr:from>
    <xdr:to>
      <xdr:col>3</xdr:col>
      <xdr:colOff>3175</xdr:colOff>
      <xdr:row>96</xdr:row>
      <xdr:rowOff>119177</xdr:rowOff>
    </xdr:to>
    <xdr:sp macro="" textlink="">
      <xdr:nvSpPr>
        <xdr:cNvPr id="247" name="フローチャート : 判断 246"/>
        <xdr:cNvSpPr/>
      </xdr:nvSpPr>
      <xdr:spPr>
        <a:xfrm>
          <a:off x="1968500" y="1647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110304</xdr:rowOff>
    </xdr:from>
    <xdr:ext cx="534377" cy="259045"/>
    <xdr:sp macro="" textlink="">
      <xdr:nvSpPr>
        <xdr:cNvPr id="248" name="テキスト ボックス 247"/>
        <xdr:cNvSpPr txBox="1"/>
      </xdr:nvSpPr>
      <xdr:spPr>
        <a:xfrm>
          <a:off x="1752111" y="1656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47278</xdr:rowOff>
    </xdr:from>
    <xdr:to>
      <xdr:col>1</xdr:col>
      <xdr:colOff>485775</xdr:colOff>
      <xdr:row>96</xdr:row>
      <xdr:rowOff>148878</xdr:rowOff>
    </xdr:to>
    <xdr:sp macro="" textlink="">
      <xdr:nvSpPr>
        <xdr:cNvPr id="249" name="フローチャート : 判断 248"/>
        <xdr:cNvSpPr/>
      </xdr:nvSpPr>
      <xdr:spPr>
        <a:xfrm>
          <a:off x="1079500" y="1650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140005</xdr:rowOff>
    </xdr:from>
    <xdr:ext cx="534377" cy="259045"/>
    <xdr:sp macro="" textlink="">
      <xdr:nvSpPr>
        <xdr:cNvPr id="250" name="テキスト ボックス 249"/>
        <xdr:cNvSpPr txBox="1"/>
      </xdr:nvSpPr>
      <xdr:spPr>
        <a:xfrm>
          <a:off x="863111" y="1659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105163</xdr:rowOff>
    </xdr:from>
    <xdr:to>
      <xdr:col>6</xdr:col>
      <xdr:colOff>561975</xdr:colOff>
      <xdr:row>95</xdr:row>
      <xdr:rowOff>35313</xdr:rowOff>
    </xdr:to>
    <xdr:sp macro="" textlink="">
      <xdr:nvSpPr>
        <xdr:cNvPr id="256" name="円/楕円 255"/>
        <xdr:cNvSpPr/>
      </xdr:nvSpPr>
      <xdr:spPr>
        <a:xfrm>
          <a:off x="4584700" y="1622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128040</xdr:rowOff>
    </xdr:from>
    <xdr:ext cx="534377" cy="259045"/>
    <xdr:sp macro="" textlink="">
      <xdr:nvSpPr>
        <xdr:cNvPr id="257" name="扶助費該当値テキスト"/>
        <xdr:cNvSpPr txBox="1"/>
      </xdr:nvSpPr>
      <xdr:spPr>
        <a:xfrm>
          <a:off x="4686300" y="1607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69,004</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144075</xdr:rowOff>
    </xdr:from>
    <xdr:to>
      <xdr:col>5</xdr:col>
      <xdr:colOff>409575</xdr:colOff>
      <xdr:row>95</xdr:row>
      <xdr:rowOff>74225</xdr:rowOff>
    </xdr:to>
    <xdr:sp macro="" textlink="">
      <xdr:nvSpPr>
        <xdr:cNvPr id="258" name="円/楕円 257"/>
        <xdr:cNvSpPr/>
      </xdr:nvSpPr>
      <xdr:spPr>
        <a:xfrm>
          <a:off x="3746500" y="1626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90752</xdr:rowOff>
    </xdr:from>
    <xdr:ext cx="534377" cy="259045"/>
    <xdr:sp macro="" textlink="">
      <xdr:nvSpPr>
        <xdr:cNvPr id="259" name="テキスト ボックス 258"/>
        <xdr:cNvSpPr txBox="1"/>
      </xdr:nvSpPr>
      <xdr:spPr>
        <a:xfrm>
          <a:off x="3530111" y="1603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66,621</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139894</xdr:rowOff>
    </xdr:from>
    <xdr:to>
      <xdr:col>4</xdr:col>
      <xdr:colOff>206375</xdr:colOff>
      <xdr:row>95</xdr:row>
      <xdr:rowOff>70044</xdr:rowOff>
    </xdr:to>
    <xdr:sp macro="" textlink="">
      <xdr:nvSpPr>
        <xdr:cNvPr id="260" name="円/楕円 259"/>
        <xdr:cNvSpPr/>
      </xdr:nvSpPr>
      <xdr:spPr>
        <a:xfrm>
          <a:off x="2857500" y="1625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86571</xdr:rowOff>
    </xdr:from>
    <xdr:ext cx="534377" cy="259045"/>
    <xdr:sp macro="" textlink="">
      <xdr:nvSpPr>
        <xdr:cNvPr id="261" name="テキスト ボックス 260"/>
        <xdr:cNvSpPr txBox="1"/>
      </xdr:nvSpPr>
      <xdr:spPr>
        <a:xfrm>
          <a:off x="2641111" y="1603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66,877</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52961</xdr:rowOff>
    </xdr:from>
    <xdr:to>
      <xdr:col>3</xdr:col>
      <xdr:colOff>3175</xdr:colOff>
      <xdr:row>95</xdr:row>
      <xdr:rowOff>154561</xdr:rowOff>
    </xdr:to>
    <xdr:sp macro="" textlink="">
      <xdr:nvSpPr>
        <xdr:cNvPr id="262" name="円/楕円 261"/>
        <xdr:cNvSpPr/>
      </xdr:nvSpPr>
      <xdr:spPr>
        <a:xfrm>
          <a:off x="1968500" y="1634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171088</xdr:rowOff>
    </xdr:from>
    <xdr:ext cx="534377" cy="259045"/>
    <xdr:sp macro="" textlink="">
      <xdr:nvSpPr>
        <xdr:cNvPr id="263" name="テキスト ボックス 262"/>
        <xdr:cNvSpPr txBox="1"/>
      </xdr:nvSpPr>
      <xdr:spPr>
        <a:xfrm>
          <a:off x="1752111" y="1611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61,701</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40681</xdr:rowOff>
    </xdr:from>
    <xdr:to>
      <xdr:col>1</xdr:col>
      <xdr:colOff>485775</xdr:colOff>
      <xdr:row>95</xdr:row>
      <xdr:rowOff>142281</xdr:rowOff>
    </xdr:to>
    <xdr:sp macro="" textlink="">
      <xdr:nvSpPr>
        <xdr:cNvPr id="264" name="円/楕円 263"/>
        <xdr:cNvSpPr/>
      </xdr:nvSpPr>
      <xdr:spPr>
        <a:xfrm>
          <a:off x="1079500" y="1632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158808</xdr:rowOff>
    </xdr:from>
    <xdr:ext cx="534377" cy="259045"/>
    <xdr:sp macro="" textlink="">
      <xdr:nvSpPr>
        <xdr:cNvPr id="265" name="テキスト ボックス 264"/>
        <xdr:cNvSpPr txBox="1"/>
      </xdr:nvSpPr>
      <xdr:spPr>
        <a:xfrm>
          <a:off x="863111" y="1610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62,453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9" name="テキスト ボックス 278"/>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1" name="テキスト ボックス 280"/>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3" name="テキスト ボックス 282"/>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124635</xdr:rowOff>
    </xdr:from>
    <xdr:to>
      <xdr:col>15</xdr:col>
      <xdr:colOff>180340</xdr:colOff>
      <xdr:row>37</xdr:row>
      <xdr:rowOff>123305</xdr:rowOff>
    </xdr:to>
    <xdr:cxnSp macro="">
      <xdr:nvCxnSpPr>
        <xdr:cNvPr id="287" name="直線コネクタ 286"/>
        <xdr:cNvCxnSpPr/>
      </xdr:nvCxnSpPr>
      <xdr:spPr>
        <a:xfrm flipV="1">
          <a:off x="10475595" y="5268135"/>
          <a:ext cx="1270" cy="119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127132</xdr:rowOff>
    </xdr:from>
    <xdr:ext cx="534377" cy="259045"/>
    <xdr:sp macro="" textlink="">
      <xdr:nvSpPr>
        <xdr:cNvPr id="288" name="補助費等最小値テキスト"/>
        <xdr:cNvSpPr txBox="1"/>
      </xdr:nvSpPr>
      <xdr:spPr>
        <a:xfrm>
          <a:off x="10528300" y="647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41,086</a:t>
          </a:r>
          <a:endParaRPr kumimoji="1" lang="ja-JP" altLang="en-US" sz="1000" b="1">
            <a:latin typeface="ＭＳ Ｐゴシック"/>
          </a:endParaRPr>
        </a:p>
      </xdr:txBody>
    </xdr:sp>
    <xdr:clientData/>
  </xdr:oneCellAnchor>
  <xdr:twoCellAnchor>
    <xdr:from>
      <xdr:col>15</xdr:col>
      <xdr:colOff>92075</xdr:colOff>
      <xdr:row>37</xdr:row>
      <xdr:rowOff>123305</xdr:rowOff>
    </xdr:from>
    <xdr:to>
      <xdr:col>15</xdr:col>
      <xdr:colOff>269875</xdr:colOff>
      <xdr:row>37</xdr:row>
      <xdr:rowOff>123305</xdr:rowOff>
    </xdr:to>
    <xdr:cxnSp macro="">
      <xdr:nvCxnSpPr>
        <xdr:cNvPr id="289" name="直線コネクタ 288"/>
        <xdr:cNvCxnSpPr/>
      </xdr:nvCxnSpPr>
      <xdr:spPr>
        <a:xfrm>
          <a:off x="10388600" y="646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71312</xdr:rowOff>
    </xdr:from>
    <xdr:ext cx="599010" cy="259045"/>
    <xdr:sp macro="" textlink="">
      <xdr:nvSpPr>
        <xdr:cNvPr id="290" name="補助費等最大値テキスト"/>
        <xdr:cNvSpPr txBox="1"/>
      </xdr:nvSpPr>
      <xdr:spPr>
        <a:xfrm>
          <a:off x="10528300" y="504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303,295</a:t>
          </a:r>
          <a:endParaRPr kumimoji="1" lang="ja-JP" altLang="en-US" sz="1000" b="1">
            <a:latin typeface="ＭＳ Ｐゴシック"/>
          </a:endParaRPr>
        </a:p>
      </xdr:txBody>
    </xdr:sp>
    <xdr:clientData/>
  </xdr:oneCellAnchor>
  <xdr:twoCellAnchor>
    <xdr:from>
      <xdr:col>15</xdr:col>
      <xdr:colOff>92075</xdr:colOff>
      <xdr:row>30</xdr:row>
      <xdr:rowOff>124635</xdr:rowOff>
    </xdr:from>
    <xdr:to>
      <xdr:col>15</xdr:col>
      <xdr:colOff>269875</xdr:colOff>
      <xdr:row>30</xdr:row>
      <xdr:rowOff>124635</xdr:rowOff>
    </xdr:to>
    <xdr:cxnSp macro="">
      <xdr:nvCxnSpPr>
        <xdr:cNvPr id="291" name="直線コネクタ 290"/>
        <xdr:cNvCxnSpPr/>
      </xdr:nvCxnSpPr>
      <xdr:spPr>
        <a:xfrm>
          <a:off x="10388600" y="526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80159</xdr:rowOff>
    </xdr:from>
    <xdr:to>
      <xdr:col>15</xdr:col>
      <xdr:colOff>180975</xdr:colOff>
      <xdr:row>36</xdr:row>
      <xdr:rowOff>104322</xdr:rowOff>
    </xdr:to>
    <xdr:cxnSp macro="">
      <xdr:nvCxnSpPr>
        <xdr:cNvPr id="292" name="直線コネクタ 291"/>
        <xdr:cNvCxnSpPr/>
      </xdr:nvCxnSpPr>
      <xdr:spPr>
        <a:xfrm flipV="1">
          <a:off x="9639300" y="6252359"/>
          <a:ext cx="838200" cy="2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13936</xdr:rowOff>
    </xdr:from>
    <xdr:ext cx="534377" cy="259045"/>
    <xdr:sp macro="" textlink="">
      <xdr:nvSpPr>
        <xdr:cNvPr id="293" name="補助費等平均値テキスト"/>
        <xdr:cNvSpPr txBox="1"/>
      </xdr:nvSpPr>
      <xdr:spPr>
        <a:xfrm>
          <a:off x="10528300" y="6014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96,400</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162509</xdr:rowOff>
    </xdr:from>
    <xdr:to>
      <xdr:col>15</xdr:col>
      <xdr:colOff>231775</xdr:colOff>
      <xdr:row>36</xdr:row>
      <xdr:rowOff>92659</xdr:rowOff>
    </xdr:to>
    <xdr:sp macro="" textlink="">
      <xdr:nvSpPr>
        <xdr:cNvPr id="294" name="フローチャート : 判断 293"/>
        <xdr:cNvSpPr/>
      </xdr:nvSpPr>
      <xdr:spPr>
        <a:xfrm>
          <a:off x="10426700" y="61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104322</xdr:rowOff>
    </xdr:from>
    <xdr:to>
      <xdr:col>14</xdr:col>
      <xdr:colOff>28575</xdr:colOff>
      <xdr:row>36</xdr:row>
      <xdr:rowOff>111011</xdr:rowOff>
    </xdr:to>
    <xdr:cxnSp macro="">
      <xdr:nvCxnSpPr>
        <xdr:cNvPr id="295" name="直線コネクタ 294"/>
        <xdr:cNvCxnSpPr/>
      </xdr:nvCxnSpPr>
      <xdr:spPr>
        <a:xfrm flipV="1">
          <a:off x="8750300" y="6276522"/>
          <a:ext cx="889000" cy="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7404</xdr:rowOff>
    </xdr:from>
    <xdr:to>
      <xdr:col>14</xdr:col>
      <xdr:colOff>79375</xdr:colOff>
      <xdr:row>36</xdr:row>
      <xdr:rowOff>109004</xdr:rowOff>
    </xdr:to>
    <xdr:sp macro="" textlink="">
      <xdr:nvSpPr>
        <xdr:cNvPr id="296" name="フローチャート : 判断 295"/>
        <xdr:cNvSpPr/>
      </xdr:nvSpPr>
      <xdr:spPr>
        <a:xfrm>
          <a:off x="9588500" y="617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125531</xdr:rowOff>
    </xdr:from>
    <xdr:ext cx="534377" cy="259045"/>
    <xdr:sp macro="" textlink="">
      <xdr:nvSpPr>
        <xdr:cNvPr id="297" name="テキスト ボックス 296"/>
        <xdr:cNvSpPr txBox="1"/>
      </xdr:nvSpPr>
      <xdr:spPr>
        <a:xfrm>
          <a:off x="9372111" y="59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111011</xdr:rowOff>
    </xdr:from>
    <xdr:to>
      <xdr:col>12</xdr:col>
      <xdr:colOff>511175</xdr:colOff>
      <xdr:row>36</xdr:row>
      <xdr:rowOff>163351</xdr:rowOff>
    </xdr:to>
    <xdr:cxnSp macro="">
      <xdr:nvCxnSpPr>
        <xdr:cNvPr id="298" name="直線コネクタ 297"/>
        <xdr:cNvCxnSpPr/>
      </xdr:nvCxnSpPr>
      <xdr:spPr>
        <a:xfrm flipV="1">
          <a:off x="7861300" y="6283211"/>
          <a:ext cx="889000" cy="5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15048</xdr:rowOff>
    </xdr:from>
    <xdr:to>
      <xdr:col>12</xdr:col>
      <xdr:colOff>561975</xdr:colOff>
      <xdr:row>36</xdr:row>
      <xdr:rowOff>116648</xdr:rowOff>
    </xdr:to>
    <xdr:sp macro="" textlink="">
      <xdr:nvSpPr>
        <xdr:cNvPr id="299" name="フローチャート : 判断 298"/>
        <xdr:cNvSpPr/>
      </xdr:nvSpPr>
      <xdr:spPr>
        <a:xfrm>
          <a:off x="8699500" y="618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133175</xdr:rowOff>
    </xdr:from>
    <xdr:ext cx="534377" cy="259045"/>
    <xdr:sp macro="" textlink="">
      <xdr:nvSpPr>
        <xdr:cNvPr id="300" name="テキスト ボックス 299"/>
        <xdr:cNvSpPr txBox="1"/>
      </xdr:nvSpPr>
      <xdr:spPr>
        <a:xfrm>
          <a:off x="8483111" y="596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163351</xdr:rowOff>
    </xdr:from>
    <xdr:to>
      <xdr:col>11</xdr:col>
      <xdr:colOff>307975</xdr:colOff>
      <xdr:row>36</xdr:row>
      <xdr:rowOff>169692</xdr:rowOff>
    </xdr:to>
    <xdr:cxnSp macro="">
      <xdr:nvCxnSpPr>
        <xdr:cNvPr id="301" name="直線コネクタ 300"/>
        <xdr:cNvCxnSpPr/>
      </xdr:nvCxnSpPr>
      <xdr:spPr>
        <a:xfrm flipV="1">
          <a:off x="6972300" y="6335551"/>
          <a:ext cx="889000" cy="6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40053</xdr:rowOff>
    </xdr:from>
    <xdr:to>
      <xdr:col>11</xdr:col>
      <xdr:colOff>358775</xdr:colOff>
      <xdr:row>36</xdr:row>
      <xdr:rowOff>141653</xdr:rowOff>
    </xdr:to>
    <xdr:sp macro="" textlink="">
      <xdr:nvSpPr>
        <xdr:cNvPr id="302" name="フローチャート : 判断 301"/>
        <xdr:cNvSpPr/>
      </xdr:nvSpPr>
      <xdr:spPr>
        <a:xfrm>
          <a:off x="7810500" y="621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158180</xdr:rowOff>
    </xdr:from>
    <xdr:ext cx="534377" cy="259045"/>
    <xdr:sp macro="" textlink="">
      <xdr:nvSpPr>
        <xdr:cNvPr id="303" name="テキスト ボックス 302"/>
        <xdr:cNvSpPr txBox="1"/>
      </xdr:nvSpPr>
      <xdr:spPr>
        <a:xfrm>
          <a:off x="7594111" y="598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48808</xdr:rowOff>
    </xdr:from>
    <xdr:to>
      <xdr:col>10</xdr:col>
      <xdr:colOff>155575</xdr:colOff>
      <xdr:row>36</xdr:row>
      <xdr:rowOff>150408</xdr:rowOff>
    </xdr:to>
    <xdr:sp macro="" textlink="">
      <xdr:nvSpPr>
        <xdr:cNvPr id="304" name="フローチャート : 判断 303"/>
        <xdr:cNvSpPr/>
      </xdr:nvSpPr>
      <xdr:spPr>
        <a:xfrm>
          <a:off x="6921500" y="622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166935</xdr:rowOff>
    </xdr:from>
    <xdr:ext cx="534377" cy="259045"/>
    <xdr:sp macro="" textlink="">
      <xdr:nvSpPr>
        <xdr:cNvPr id="305" name="テキスト ボックス 304"/>
        <xdr:cNvSpPr txBox="1"/>
      </xdr:nvSpPr>
      <xdr:spPr>
        <a:xfrm>
          <a:off x="6705111" y="599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29359</xdr:rowOff>
    </xdr:from>
    <xdr:to>
      <xdr:col>15</xdr:col>
      <xdr:colOff>231775</xdr:colOff>
      <xdr:row>36</xdr:row>
      <xdr:rowOff>130959</xdr:rowOff>
    </xdr:to>
    <xdr:sp macro="" textlink="">
      <xdr:nvSpPr>
        <xdr:cNvPr id="311" name="円/楕円 310"/>
        <xdr:cNvSpPr/>
      </xdr:nvSpPr>
      <xdr:spPr>
        <a:xfrm>
          <a:off x="10426700" y="620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7786</xdr:rowOff>
    </xdr:from>
    <xdr:ext cx="534377" cy="259045"/>
    <xdr:sp macro="" textlink="">
      <xdr:nvSpPr>
        <xdr:cNvPr id="312" name="補助費等該当値テキスト"/>
        <xdr:cNvSpPr txBox="1"/>
      </xdr:nvSpPr>
      <xdr:spPr>
        <a:xfrm>
          <a:off x="10528300" y="617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88,023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53522</xdr:rowOff>
    </xdr:from>
    <xdr:to>
      <xdr:col>14</xdr:col>
      <xdr:colOff>79375</xdr:colOff>
      <xdr:row>36</xdr:row>
      <xdr:rowOff>155122</xdr:rowOff>
    </xdr:to>
    <xdr:sp macro="" textlink="">
      <xdr:nvSpPr>
        <xdr:cNvPr id="313" name="円/楕円 312"/>
        <xdr:cNvSpPr/>
      </xdr:nvSpPr>
      <xdr:spPr>
        <a:xfrm>
          <a:off x="9588500" y="622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146249</xdr:rowOff>
    </xdr:from>
    <xdr:ext cx="534377" cy="259045"/>
    <xdr:sp macro="" textlink="">
      <xdr:nvSpPr>
        <xdr:cNvPr id="314" name="テキスト ボックス 313"/>
        <xdr:cNvSpPr txBox="1"/>
      </xdr:nvSpPr>
      <xdr:spPr>
        <a:xfrm>
          <a:off x="9372111" y="63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82,738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60211</xdr:rowOff>
    </xdr:from>
    <xdr:to>
      <xdr:col>12</xdr:col>
      <xdr:colOff>561975</xdr:colOff>
      <xdr:row>36</xdr:row>
      <xdr:rowOff>161811</xdr:rowOff>
    </xdr:to>
    <xdr:sp macro="" textlink="">
      <xdr:nvSpPr>
        <xdr:cNvPr id="315" name="円/楕円 314"/>
        <xdr:cNvSpPr/>
      </xdr:nvSpPr>
      <xdr:spPr>
        <a:xfrm>
          <a:off x="8699500" y="623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152938</xdr:rowOff>
    </xdr:from>
    <xdr:ext cx="534377" cy="259045"/>
    <xdr:sp macro="" textlink="">
      <xdr:nvSpPr>
        <xdr:cNvPr id="316" name="テキスト ボックス 315"/>
        <xdr:cNvSpPr txBox="1"/>
      </xdr:nvSpPr>
      <xdr:spPr>
        <a:xfrm>
          <a:off x="8483111" y="632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81,275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112551</xdr:rowOff>
    </xdr:from>
    <xdr:to>
      <xdr:col>11</xdr:col>
      <xdr:colOff>358775</xdr:colOff>
      <xdr:row>37</xdr:row>
      <xdr:rowOff>42701</xdr:rowOff>
    </xdr:to>
    <xdr:sp macro="" textlink="">
      <xdr:nvSpPr>
        <xdr:cNvPr id="317" name="円/楕円 316"/>
        <xdr:cNvSpPr/>
      </xdr:nvSpPr>
      <xdr:spPr>
        <a:xfrm>
          <a:off x="7810500" y="628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33828</xdr:rowOff>
    </xdr:from>
    <xdr:ext cx="534377" cy="259045"/>
    <xdr:sp macro="" textlink="">
      <xdr:nvSpPr>
        <xdr:cNvPr id="318" name="テキスト ボックス 317"/>
        <xdr:cNvSpPr txBox="1"/>
      </xdr:nvSpPr>
      <xdr:spPr>
        <a:xfrm>
          <a:off x="7594111" y="637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69,827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118892</xdr:rowOff>
    </xdr:from>
    <xdr:to>
      <xdr:col>10</xdr:col>
      <xdr:colOff>155575</xdr:colOff>
      <xdr:row>37</xdr:row>
      <xdr:rowOff>49042</xdr:rowOff>
    </xdr:to>
    <xdr:sp macro="" textlink="">
      <xdr:nvSpPr>
        <xdr:cNvPr id="319" name="円/楕円 318"/>
        <xdr:cNvSpPr/>
      </xdr:nvSpPr>
      <xdr:spPr>
        <a:xfrm>
          <a:off x="6921500" y="629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40169</xdr:rowOff>
    </xdr:from>
    <xdr:ext cx="534377" cy="259045"/>
    <xdr:sp macro="" textlink="">
      <xdr:nvSpPr>
        <xdr:cNvPr id="320" name="テキスト ボックス 319"/>
        <xdr:cNvSpPr txBox="1"/>
      </xdr:nvSpPr>
      <xdr:spPr>
        <a:xfrm>
          <a:off x="6705111" y="638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68,440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70,425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34" name="テキスト ボックス 333"/>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6" name="テキスト ボックス 335"/>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8" name="テキスト ボックス 337"/>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169636</xdr:rowOff>
    </xdr:from>
    <xdr:to>
      <xdr:col>15</xdr:col>
      <xdr:colOff>180340</xdr:colOff>
      <xdr:row>59</xdr:row>
      <xdr:rowOff>91811</xdr:rowOff>
    </xdr:to>
    <xdr:cxnSp macro="">
      <xdr:nvCxnSpPr>
        <xdr:cNvPr id="346" name="直線コネクタ 345"/>
        <xdr:cNvCxnSpPr/>
      </xdr:nvCxnSpPr>
      <xdr:spPr>
        <a:xfrm flipV="1">
          <a:off x="10475595" y="8742136"/>
          <a:ext cx="1270" cy="1465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108227</xdr:rowOff>
    </xdr:from>
    <xdr:ext cx="534377" cy="259045"/>
    <xdr:sp macro="" textlink="">
      <xdr:nvSpPr>
        <xdr:cNvPr id="347" name="普通建設事業費最小値テキスト"/>
        <xdr:cNvSpPr txBox="1"/>
      </xdr:nvSpPr>
      <xdr:spPr>
        <a:xfrm>
          <a:off x="10528300" y="1022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21,643</a:t>
          </a:r>
          <a:endParaRPr kumimoji="1" lang="ja-JP" altLang="en-US" sz="1000" b="1">
            <a:latin typeface="ＭＳ Ｐゴシック"/>
          </a:endParaRPr>
        </a:p>
      </xdr:txBody>
    </xdr:sp>
    <xdr:clientData/>
  </xdr:oneCellAnchor>
  <xdr:twoCellAnchor>
    <xdr:from>
      <xdr:col>15</xdr:col>
      <xdr:colOff>92075</xdr:colOff>
      <xdr:row>59</xdr:row>
      <xdr:rowOff>91811</xdr:rowOff>
    </xdr:from>
    <xdr:to>
      <xdr:col>15</xdr:col>
      <xdr:colOff>269875</xdr:colOff>
      <xdr:row>59</xdr:row>
      <xdr:rowOff>91811</xdr:rowOff>
    </xdr:to>
    <xdr:cxnSp macro="">
      <xdr:nvCxnSpPr>
        <xdr:cNvPr id="348" name="直線コネクタ 347"/>
        <xdr:cNvCxnSpPr/>
      </xdr:nvCxnSpPr>
      <xdr:spPr>
        <a:xfrm>
          <a:off x="10388600" y="10207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116313</xdr:rowOff>
    </xdr:from>
    <xdr:ext cx="690189" cy="259045"/>
    <xdr:sp macro="" textlink="">
      <xdr:nvSpPr>
        <xdr:cNvPr id="349" name="普通建設事業費最大値テキスト"/>
        <xdr:cNvSpPr txBox="1"/>
      </xdr:nvSpPr>
      <xdr:spPr>
        <a:xfrm>
          <a:off x="10528300" y="85173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4,508,332</a:t>
          </a:r>
          <a:endParaRPr kumimoji="1" lang="ja-JP" altLang="en-US" sz="1000" b="1">
            <a:latin typeface="ＭＳ Ｐゴシック"/>
          </a:endParaRPr>
        </a:p>
      </xdr:txBody>
    </xdr:sp>
    <xdr:clientData/>
  </xdr:oneCellAnchor>
  <xdr:twoCellAnchor>
    <xdr:from>
      <xdr:col>15</xdr:col>
      <xdr:colOff>92075</xdr:colOff>
      <xdr:row>50</xdr:row>
      <xdr:rowOff>169636</xdr:rowOff>
    </xdr:from>
    <xdr:to>
      <xdr:col>15</xdr:col>
      <xdr:colOff>269875</xdr:colOff>
      <xdr:row>50</xdr:row>
      <xdr:rowOff>169636</xdr:rowOff>
    </xdr:to>
    <xdr:cxnSp macro="">
      <xdr:nvCxnSpPr>
        <xdr:cNvPr id="350" name="直線コネクタ 349"/>
        <xdr:cNvCxnSpPr/>
      </xdr:nvCxnSpPr>
      <xdr:spPr>
        <a:xfrm>
          <a:off x="10388600" y="874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41711</xdr:rowOff>
    </xdr:from>
    <xdr:to>
      <xdr:col>15</xdr:col>
      <xdr:colOff>180975</xdr:colOff>
      <xdr:row>59</xdr:row>
      <xdr:rowOff>66418</xdr:rowOff>
    </xdr:to>
    <xdr:cxnSp macro="">
      <xdr:nvCxnSpPr>
        <xdr:cNvPr id="351" name="直線コネクタ 350"/>
        <xdr:cNvCxnSpPr/>
      </xdr:nvCxnSpPr>
      <xdr:spPr>
        <a:xfrm>
          <a:off x="9639300" y="10157261"/>
          <a:ext cx="838200" cy="24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25676</xdr:rowOff>
    </xdr:from>
    <xdr:ext cx="599010" cy="259045"/>
    <xdr:sp macro="" textlink="">
      <xdr:nvSpPr>
        <xdr:cNvPr id="352" name="普通建設事業費平均値テキスト"/>
        <xdr:cNvSpPr txBox="1"/>
      </xdr:nvSpPr>
      <xdr:spPr>
        <a:xfrm>
          <a:off x="10528300" y="9969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138,651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2799</xdr:rowOff>
    </xdr:from>
    <xdr:to>
      <xdr:col>15</xdr:col>
      <xdr:colOff>231775</xdr:colOff>
      <xdr:row>59</xdr:row>
      <xdr:rowOff>104399</xdr:rowOff>
    </xdr:to>
    <xdr:sp macro="" textlink="">
      <xdr:nvSpPr>
        <xdr:cNvPr id="353" name="フローチャート : 判断 352"/>
        <xdr:cNvSpPr/>
      </xdr:nvSpPr>
      <xdr:spPr>
        <a:xfrm>
          <a:off x="10426700" y="101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41711</xdr:rowOff>
    </xdr:from>
    <xdr:to>
      <xdr:col>14</xdr:col>
      <xdr:colOff>28575</xdr:colOff>
      <xdr:row>59</xdr:row>
      <xdr:rowOff>60910</xdr:rowOff>
    </xdr:to>
    <xdr:cxnSp macro="">
      <xdr:nvCxnSpPr>
        <xdr:cNvPr id="354" name="直線コネクタ 353"/>
        <xdr:cNvCxnSpPr/>
      </xdr:nvCxnSpPr>
      <xdr:spPr>
        <a:xfrm flipV="1">
          <a:off x="8750300" y="10157261"/>
          <a:ext cx="889000" cy="1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6078</xdr:rowOff>
    </xdr:from>
    <xdr:to>
      <xdr:col>14</xdr:col>
      <xdr:colOff>79375</xdr:colOff>
      <xdr:row>59</xdr:row>
      <xdr:rowOff>107678</xdr:rowOff>
    </xdr:to>
    <xdr:sp macro="" textlink="">
      <xdr:nvSpPr>
        <xdr:cNvPr id="355" name="フローチャート : 判断 354"/>
        <xdr:cNvSpPr/>
      </xdr:nvSpPr>
      <xdr:spPr>
        <a:xfrm>
          <a:off x="9588500" y="101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98805</xdr:rowOff>
    </xdr:from>
    <xdr:ext cx="599010" cy="259045"/>
    <xdr:sp macro="" textlink="">
      <xdr:nvSpPr>
        <xdr:cNvPr id="356" name="テキスト ボックス 355"/>
        <xdr:cNvSpPr txBox="1"/>
      </xdr:nvSpPr>
      <xdr:spPr>
        <a:xfrm>
          <a:off x="9339794" y="10214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60910</xdr:rowOff>
    </xdr:from>
    <xdr:to>
      <xdr:col>12</xdr:col>
      <xdr:colOff>511175</xdr:colOff>
      <xdr:row>59</xdr:row>
      <xdr:rowOff>65757</xdr:rowOff>
    </xdr:to>
    <xdr:cxnSp macro="">
      <xdr:nvCxnSpPr>
        <xdr:cNvPr id="357" name="直線コネクタ 356"/>
        <xdr:cNvCxnSpPr/>
      </xdr:nvCxnSpPr>
      <xdr:spPr>
        <a:xfrm flipV="1">
          <a:off x="7861300" y="10176460"/>
          <a:ext cx="889000" cy="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8993</xdr:rowOff>
    </xdr:from>
    <xdr:to>
      <xdr:col>12</xdr:col>
      <xdr:colOff>561975</xdr:colOff>
      <xdr:row>59</xdr:row>
      <xdr:rowOff>110593</xdr:rowOff>
    </xdr:to>
    <xdr:sp macro="" textlink="">
      <xdr:nvSpPr>
        <xdr:cNvPr id="358" name="フローチャート : 判断 357"/>
        <xdr:cNvSpPr/>
      </xdr:nvSpPr>
      <xdr:spPr>
        <a:xfrm>
          <a:off x="8699500" y="1012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127120</xdr:rowOff>
    </xdr:from>
    <xdr:ext cx="599010" cy="259045"/>
    <xdr:sp macro="" textlink="">
      <xdr:nvSpPr>
        <xdr:cNvPr id="359" name="テキスト ボックス 358"/>
        <xdr:cNvSpPr txBox="1"/>
      </xdr:nvSpPr>
      <xdr:spPr>
        <a:xfrm>
          <a:off x="8450794" y="9899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65757</xdr:rowOff>
    </xdr:from>
    <xdr:to>
      <xdr:col>11</xdr:col>
      <xdr:colOff>307975</xdr:colOff>
      <xdr:row>59</xdr:row>
      <xdr:rowOff>78117</xdr:rowOff>
    </xdr:to>
    <xdr:cxnSp macro="">
      <xdr:nvCxnSpPr>
        <xdr:cNvPr id="360" name="直線コネクタ 359"/>
        <xdr:cNvCxnSpPr/>
      </xdr:nvCxnSpPr>
      <xdr:spPr>
        <a:xfrm flipV="1">
          <a:off x="6972300" y="10181307"/>
          <a:ext cx="889000" cy="1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8996</xdr:rowOff>
    </xdr:from>
    <xdr:to>
      <xdr:col>11</xdr:col>
      <xdr:colOff>358775</xdr:colOff>
      <xdr:row>59</xdr:row>
      <xdr:rowOff>110596</xdr:rowOff>
    </xdr:to>
    <xdr:sp macro="" textlink="">
      <xdr:nvSpPr>
        <xdr:cNvPr id="361" name="フローチャート : 判断 360"/>
        <xdr:cNvSpPr/>
      </xdr:nvSpPr>
      <xdr:spPr>
        <a:xfrm>
          <a:off x="7810500" y="1012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127123</xdr:rowOff>
    </xdr:from>
    <xdr:ext cx="599010" cy="259045"/>
    <xdr:sp macro="" textlink="">
      <xdr:nvSpPr>
        <xdr:cNvPr id="362" name="テキスト ボックス 361"/>
        <xdr:cNvSpPr txBox="1"/>
      </xdr:nvSpPr>
      <xdr:spPr>
        <a:xfrm>
          <a:off x="7561794" y="989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17111</xdr:rowOff>
    </xdr:from>
    <xdr:to>
      <xdr:col>10</xdr:col>
      <xdr:colOff>155575</xdr:colOff>
      <xdr:row>59</xdr:row>
      <xdr:rowOff>118711</xdr:rowOff>
    </xdr:to>
    <xdr:sp macro="" textlink="">
      <xdr:nvSpPr>
        <xdr:cNvPr id="363" name="フローチャート : 判断 362"/>
        <xdr:cNvSpPr/>
      </xdr:nvSpPr>
      <xdr:spPr>
        <a:xfrm>
          <a:off x="6921500" y="1013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135238</xdr:rowOff>
    </xdr:from>
    <xdr:ext cx="534377" cy="259045"/>
    <xdr:sp macro="" textlink="">
      <xdr:nvSpPr>
        <xdr:cNvPr id="364" name="テキスト ボックス 363"/>
        <xdr:cNvSpPr txBox="1"/>
      </xdr:nvSpPr>
      <xdr:spPr>
        <a:xfrm>
          <a:off x="6705111" y="990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15618</xdr:rowOff>
    </xdr:from>
    <xdr:to>
      <xdr:col>15</xdr:col>
      <xdr:colOff>231775</xdr:colOff>
      <xdr:row>59</xdr:row>
      <xdr:rowOff>117218</xdr:rowOff>
    </xdr:to>
    <xdr:sp macro="" textlink="">
      <xdr:nvSpPr>
        <xdr:cNvPr id="370" name="円/楕円 369"/>
        <xdr:cNvSpPr/>
      </xdr:nvSpPr>
      <xdr:spPr>
        <a:xfrm>
          <a:off x="10426700" y="1013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152676</xdr:rowOff>
    </xdr:from>
    <xdr:ext cx="534377" cy="259045"/>
    <xdr:sp macro="" textlink="">
      <xdr:nvSpPr>
        <xdr:cNvPr id="371" name="普通建設事業費該当値テキスト"/>
        <xdr:cNvSpPr txBox="1"/>
      </xdr:nvSpPr>
      <xdr:spPr>
        <a:xfrm>
          <a:off x="10528300" y="1009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99,397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162361</xdr:rowOff>
    </xdr:from>
    <xdr:to>
      <xdr:col>14</xdr:col>
      <xdr:colOff>79375</xdr:colOff>
      <xdr:row>59</xdr:row>
      <xdr:rowOff>92511</xdr:rowOff>
    </xdr:to>
    <xdr:sp macro="" textlink="">
      <xdr:nvSpPr>
        <xdr:cNvPr id="372" name="円/楕円 371"/>
        <xdr:cNvSpPr/>
      </xdr:nvSpPr>
      <xdr:spPr>
        <a:xfrm>
          <a:off x="9588500" y="1010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109038</xdr:rowOff>
    </xdr:from>
    <xdr:ext cx="599010" cy="259045"/>
    <xdr:sp macro="" textlink="">
      <xdr:nvSpPr>
        <xdr:cNvPr id="373" name="テキスト ボックス 372"/>
        <xdr:cNvSpPr txBox="1"/>
      </xdr:nvSpPr>
      <xdr:spPr>
        <a:xfrm>
          <a:off x="9339794" y="9881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175,053</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10110</xdr:rowOff>
    </xdr:from>
    <xdr:to>
      <xdr:col>12</xdr:col>
      <xdr:colOff>561975</xdr:colOff>
      <xdr:row>59</xdr:row>
      <xdr:rowOff>111710</xdr:rowOff>
    </xdr:to>
    <xdr:sp macro="" textlink="">
      <xdr:nvSpPr>
        <xdr:cNvPr id="374" name="円/楕円 373"/>
        <xdr:cNvSpPr/>
      </xdr:nvSpPr>
      <xdr:spPr>
        <a:xfrm>
          <a:off x="8699500" y="101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102837</xdr:rowOff>
    </xdr:from>
    <xdr:ext cx="599010" cy="259045"/>
    <xdr:sp macro="" textlink="">
      <xdr:nvSpPr>
        <xdr:cNvPr id="375" name="テキスト ボックス 374"/>
        <xdr:cNvSpPr txBox="1"/>
      </xdr:nvSpPr>
      <xdr:spPr>
        <a:xfrm>
          <a:off x="8450794" y="10218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116,264</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14957</xdr:rowOff>
    </xdr:from>
    <xdr:to>
      <xdr:col>11</xdr:col>
      <xdr:colOff>358775</xdr:colOff>
      <xdr:row>59</xdr:row>
      <xdr:rowOff>116557</xdr:rowOff>
    </xdr:to>
    <xdr:sp macro="" textlink="">
      <xdr:nvSpPr>
        <xdr:cNvPr id="376" name="円/楕円 375"/>
        <xdr:cNvSpPr/>
      </xdr:nvSpPr>
      <xdr:spPr>
        <a:xfrm>
          <a:off x="7810500" y="1013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107684</xdr:rowOff>
    </xdr:from>
    <xdr:ext cx="599010" cy="259045"/>
    <xdr:sp macro="" textlink="">
      <xdr:nvSpPr>
        <xdr:cNvPr id="377" name="テキスト ボックス 376"/>
        <xdr:cNvSpPr txBox="1"/>
      </xdr:nvSpPr>
      <xdr:spPr>
        <a:xfrm>
          <a:off x="7561794" y="10223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101,422</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27317</xdr:rowOff>
    </xdr:from>
    <xdr:to>
      <xdr:col>10</xdr:col>
      <xdr:colOff>155575</xdr:colOff>
      <xdr:row>59</xdr:row>
      <xdr:rowOff>128917</xdr:rowOff>
    </xdr:to>
    <xdr:sp macro="" textlink="">
      <xdr:nvSpPr>
        <xdr:cNvPr id="378" name="円/楕円 377"/>
        <xdr:cNvSpPr/>
      </xdr:nvSpPr>
      <xdr:spPr>
        <a:xfrm>
          <a:off x="6921500" y="1014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120044</xdr:rowOff>
    </xdr:from>
    <xdr:ext cx="534377" cy="259045"/>
    <xdr:sp macro="" textlink="">
      <xdr:nvSpPr>
        <xdr:cNvPr id="379" name="テキスト ボックス 378"/>
        <xdr:cNvSpPr txBox="1"/>
      </xdr:nvSpPr>
      <xdr:spPr>
        <a:xfrm>
          <a:off x="6705111" y="1023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63,575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22,560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76</xdr:row>
      <xdr:rowOff>35577</xdr:rowOff>
    </xdr:from>
    <xdr:ext cx="685572" cy="259045"/>
    <xdr:sp macro="" textlink="">
      <xdr:nvSpPr>
        <xdr:cNvPr id="393" name="テキスト ボックス 392"/>
        <xdr:cNvSpPr txBox="1"/>
      </xdr:nvSpPr>
      <xdr:spPr>
        <a:xfrm>
          <a:off x="5918428" y="1306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5" name="テキスト ボックス 394"/>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7" name="テキスト ボックス 396"/>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135438</xdr:rowOff>
    </xdr:from>
    <xdr:to>
      <xdr:col>15</xdr:col>
      <xdr:colOff>180340</xdr:colOff>
      <xdr:row>79</xdr:row>
      <xdr:rowOff>44450</xdr:rowOff>
    </xdr:to>
    <xdr:cxnSp macro="">
      <xdr:nvCxnSpPr>
        <xdr:cNvPr id="403" name="直線コネクタ 402"/>
        <xdr:cNvCxnSpPr/>
      </xdr:nvCxnSpPr>
      <xdr:spPr>
        <a:xfrm flipV="1">
          <a:off x="10475595" y="12136938"/>
          <a:ext cx="1270" cy="145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75096</xdr:rowOff>
    </xdr:from>
    <xdr:ext cx="249299" cy="259045"/>
    <xdr:sp macro="" textlink="">
      <xdr:nvSpPr>
        <xdr:cNvPr id="404" name="普通建設事業費 （ うち新規整備　）最小値テキスト"/>
        <xdr:cNvSpPr txBox="1"/>
      </xdr:nvSpPr>
      <xdr:spPr>
        <a:xfrm>
          <a:off x="10528300" y="136196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82115</xdr:rowOff>
    </xdr:from>
    <xdr:ext cx="690189" cy="259045"/>
    <xdr:sp macro="" textlink="">
      <xdr:nvSpPr>
        <xdr:cNvPr id="406" name="普通建設事業費 （ うち新規整備　）最大値テキスト"/>
        <xdr:cNvSpPr txBox="1"/>
      </xdr:nvSpPr>
      <xdr:spPr>
        <a:xfrm>
          <a:off x="10528300" y="119121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3,811,186</a:t>
          </a:r>
          <a:endParaRPr kumimoji="1" lang="ja-JP" altLang="en-US" sz="1000" b="1">
            <a:latin typeface="ＭＳ Ｐゴシック"/>
          </a:endParaRPr>
        </a:p>
      </xdr:txBody>
    </xdr:sp>
    <xdr:clientData/>
  </xdr:oneCellAnchor>
  <xdr:twoCellAnchor>
    <xdr:from>
      <xdr:col>15</xdr:col>
      <xdr:colOff>92075</xdr:colOff>
      <xdr:row>70</xdr:row>
      <xdr:rowOff>135438</xdr:rowOff>
    </xdr:from>
    <xdr:to>
      <xdr:col>15</xdr:col>
      <xdr:colOff>269875</xdr:colOff>
      <xdr:row>70</xdr:row>
      <xdr:rowOff>135438</xdr:rowOff>
    </xdr:to>
    <xdr:cxnSp macro="">
      <xdr:nvCxnSpPr>
        <xdr:cNvPr id="407" name="直線コネクタ 406"/>
        <xdr:cNvCxnSpPr/>
      </xdr:nvCxnSpPr>
      <xdr:spPr>
        <a:xfrm>
          <a:off x="10388600" y="12136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21183</xdr:rowOff>
    </xdr:from>
    <xdr:to>
      <xdr:col>15</xdr:col>
      <xdr:colOff>180975</xdr:colOff>
      <xdr:row>79</xdr:row>
      <xdr:rowOff>29823</xdr:rowOff>
    </xdr:to>
    <xdr:cxnSp macro="">
      <xdr:nvCxnSpPr>
        <xdr:cNvPr id="408" name="直線コネクタ 407"/>
        <xdr:cNvCxnSpPr/>
      </xdr:nvCxnSpPr>
      <xdr:spPr>
        <a:xfrm>
          <a:off x="9639300" y="13565733"/>
          <a:ext cx="838200" cy="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163997</xdr:rowOff>
    </xdr:from>
    <xdr:ext cx="534377" cy="259045"/>
    <xdr:sp macro="" textlink="">
      <xdr:nvSpPr>
        <xdr:cNvPr id="409" name="普通建設事業費 （ うち新規整備　）平均値テキスト"/>
        <xdr:cNvSpPr txBox="1"/>
      </xdr:nvSpPr>
      <xdr:spPr>
        <a:xfrm>
          <a:off x="10528300" y="13365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62,941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141120</xdr:rowOff>
    </xdr:from>
    <xdr:to>
      <xdr:col>15</xdr:col>
      <xdr:colOff>231775</xdr:colOff>
      <xdr:row>79</xdr:row>
      <xdr:rowOff>71270</xdr:rowOff>
    </xdr:to>
    <xdr:sp macro="" textlink="">
      <xdr:nvSpPr>
        <xdr:cNvPr id="410" name="フローチャート : 判断 409"/>
        <xdr:cNvSpPr/>
      </xdr:nvSpPr>
      <xdr:spPr>
        <a:xfrm>
          <a:off x="10426700" y="1351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21183</xdr:rowOff>
    </xdr:from>
    <xdr:to>
      <xdr:col>14</xdr:col>
      <xdr:colOff>28575</xdr:colOff>
      <xdr:row>79</xdr:row>
      <xdr:rowOff>29795</xdr:rowOff>
    </xdr:to>
    <xdr:cxnSp macro="">
      <xdr:nvCxnSpPr>
        <xdr:cNvPr id="411" name="直線コネクタ 410"/>
        <xdr:cNvCxnSpPr/>
      </xdr:nvCxnSpPr>
      <xdr:spPr>
        <a:xfrm flipV="1">
          <a:off x="8750300" y="13565733"/>
          <a:ext cx="889000" cy="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140337</xdr:rowOff>
    </xdr:from>
    <xdr:to>
      <xdr:col>14</xdr:col>
      <xdr:colOff>79375</xdr:colOff>
      <xdr:row>79</xdr:row>
      <xdr:rowOff>70487</xdr:rowOff>
    </xdr:to>
    <xdr:sp macro="" textlink="">
      <xdr:nvSpPr>
        <xdr:cNvPr id="412" name="フローチャート : 判断 411"/>
        <xdr:cNvSpPr/>
      </xdr:nvSpPr>
      <xdr:spPr>
        <a:xfrm>
          <a:off x="9588500" y="1351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87014</xdr:rowOff>
    </xdr:from>
    <xdr:ext cx="534377" cy="259045"/>
    <xdr:sp macro="" textlink="">
      <xdr:nvSpPr>
        <xdr:cNvPr id="413" name="テキスト ボックス 412"/>
        <xdr:cNvSpPr txBox="1"/>
      </xdr:nvSpPr>
      <xdr:spPr>
        <a:xfrm>
          <a:off x="9372111" y="1328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144549</xdr:rowOff>
    </xdr:from>
    <xdr:to>
      <xdr:col>12</xdr:col>
      <xdr:colOff>561975</xdr:colOff>
      <xdr:row>79</xdr:row>
      <xdr:rowOff>74699</xdr:rowOff>
    </xdr:to>
    <xdr:sp macro="" textlink="">
      <xdr:nvSpPr>
        <xdr:cNvPr id="414" name="フローチャート : 判断 413"/>
        <xdr:cNvSpPr/>
      </xdr:nvSpPr>
      <xdr:spPr>
        <a:xfrm>
          <a:off x="8699500" y="1351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91226</xdr:rowOff>
    </xdr:from>
    <xdr:ext cx="534377" cy="259045"/>
    <xdr:sp macro="" textlink="">
      <xdr:nvSpPr>
        <xdr:cNvPr id="415" name="テキスト ボックス 414"/>
        <xdr:cNvSpPr txBox="1"/>
      </xdr:nvSpPr>
      <xdr:spPr>
        <a:xfrm>
          <a:off x="8483111" y="1329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150473</xdr:rowOff>
    </xdr:from>
    <xdr:to>
      <xdr:col>15</xdr:col>
      <xdr:colOff>231775</xdr:colOff>
      <xdr:row>79</xdr:row>
      <xdr:rowOff>80623</xdr:rowOff>
    </xdr:to>
    <xdr:sp macro="" textlink="">
      <xdr:nvSpPr>
        <xdr:cNvPr id="421" name="円/楕円 420"/>
        <xdr:cNvSpPr/>
      </xdr:nvSpPr>
      <xdr:spPr>
        <a:xfrm>
          <a:off x="10426700" y="1352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119546</xdr:rowOff>
    </xdr:from>
    <xdr:ext cx="534377" cy="259045"/>
    <xdr:sp macro="" textlink="">
      <xdr:nvSpPr>
        <xdr:cNvPr id="422" name="普通建設事業費 （ うち新規整備　）該当値テキスト"/>
        <xdr:cNvSpPr txBox="1"/>
      </xdr:nvSpPr>
      <xdr:spPr>
        <a:xfrm>
          <a:off x="10528300" y="1349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38,391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141833</xdr:rowOff>
    </xdr:from>
    <xdr:to>
      <xdr:col>14</xdr:col>
      <xdr:colOff>79375</xdr:colOff>
      <xdr:row>79</xdr:row>
      <xdr:rowOff>71983</xdr:rowOff>
    </xdr:to>
    <xdr:sp macro="" textlink="">
      <xdr:nvSpPr>
        <xdr:cNvPr id="423" name="円/楕円 422"/>
        <xdr:cNvSpPr/>
      </xdr:nvSpPr>
      <xdr:spPr>
        <a:xfrm>
          <a:off x="9588500" y="1351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63110</xdr:rowOff>
    </xdr:from>
    <xdr:ext cx="534377" cy="259045"/>
    <xdr:sp macro="" textlink="">
      <xdr:nvSpPr>
        <xdr:cNvPr id="424" name="テキスト ボックス 423"/>
        <xdr:cNvSpPr txBox="1"/>
      </xdr:nvSpPr>
      <xdr:spPr>
        <a:xfrm>
          <a:off x="9372111" y="1360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61,069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150445</xdr:rowOff>
    </xdr:from>
    <xdr:to>
      <xdr:col>12</xdr:col>
      <xdr:colOff>561975</xdr:colOff>
      <xdr:row>79</xdr:row>
      <xdr:rowOff>80595</xdr:rowOff>
    </xdr:to>
    <xdr:sp macro="" textlink="">
      <xdr:nvSpPr>
        <xdr:cNvPr id="425" name="円/楕円 424"/>
        <xdr:cNvSpPr/>
      </xdr:nvSpPr>
      <xdr:spPr>
        <a:xfrm>
          <a:off x="8699500" y="1352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71722</xdr:rowOff>
    </xdr:from>
    <xdr:ext cx="534377" cy="259045"/>
    <xdr:sp macro="" textlink="">
      <xdr:nvSpPr>
        <xdr:cNvPr id="426" name="テキスト ボックス 425"/>
        <xdr:cNvSpPr txBox="1"/>
      </xdr:nvSpPr>
      <xdr:spPr>
        <a:xfrm>
          <a:off x="8483111" y="1361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38,463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32,619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49490</xdr:rowOff>
    </xdr:from>
    <xdr:to>
      <xdr:col>15</xdr:col>
      <xdr:colOff>180340</xdr:colOff>
      <xdr:row>98</xdr:row>
      <xdr:rowOff>139700</xdr:rowOff>
    </xdr:to>
    <xdr:cxnSp macro="">
      <xdr:nvCxnSpPr>
        <xdr:cNvPr id="448" name="直線コネクタ 447"/>
        <xdr:cNvCxnSpPr/>
      </xdr:nvCxnSpPr>
      <xdr:spPr>
        <a:xfrm flipV="1">
          <a:off x="10475595" y="15822890"/>
          <a:ext cx="1270" cy="1118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9"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50" name="直線コネクタ 449"/>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167617</xdr:rowOff>
    </xdr:from>
    <xdr:ext cx="599010" cy="259045"/>
    <xdr:sp macro="" textlink="">
      <xdr:nvSpPr>
        <xdr:cNvPr id="451" name="普通建設事業費 （ うち更新整備　）最大値テキスト"/>
        <xdr:cNvSpPr txBox="1"/>
      </xdr:nvSpPr>
      <xdr:spPr>
        <a:xfrm>
          <a:off x="10528300" y="1559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244,731</a:t>
          </a:r>
          <a:endParaRPr kumimoji="1" lang="ja-JP" altLang="en-US" sz="1000" b="1">
            <a:latin typeface="ＭＳ Ｐゴシック"/>
          </a:endParaRPr>
        </a:p>
      </xdr:txBody>
    </xdr:sp>
    <xdr:clientData/>
  </xdr:oneCellAnchor>
  <xdr:twoCellAnchor>
    <xdr:from>
      <xdr:col>15</xdr:col>
      <xdr:colOff>92075</xdr:colOff>
      <xdr:row>92</xdr:row>
      <xdr:rowOff>49490</xdr:rowOff>
    </xdr:from>
    <xdr:to>
      <xdr:col>15</xdr:col>
      <xdr:colOff>269875</xdr:colOff>
      <xdr:row>92</xdr:row>
      <xdr:rowOff>49490</xdr:rowOff>
    </xdr:to>
    <xdr:cxnSp macro="">
      <xdr:nvCxnSpPr>
        <xdr:cNvPr id="452" name="直線コネクタ 451"/>
        <xdr:cNvCxnSpPr/>
      </xdr:nvCxnSpPr>
      <xdr:spPr>
        <a:xfrm>
          <a:off x="10388600" y="1582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15867</xdr:rowOff>
    </xdr:from>
    <xdr:to>
      <xdr:col>15</xdr:col>
      <xdr:colOff>180975</xdr:colOff>
      <xdr:row>97</xdr:row>
      <xdr:rowOff>68861</xdr:rowOff>
    </xdr:to>
    <xdr:cxnSp macro="">
      <xdr:nvCxnSpPr>
        <xdr:cNvPr id="453" name="直線コネクタ 452"/>
        <xdr:cNvCxnSpPr/>
      </xdr:nvCxnSpPr>
      <xdr:spPr>
        <a:xfrm>
          <a:off x="9639300" y="16475067"/>
          <a:ext cx="838200" cy="22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24072</xdr:rowOff>
    </xdr:from>
    <xdr:ext cx="534377" cy="259045"/>
    <xdr:sp macro="" textlink="">
      <xdr:nvSpPr>
        <xdr:cNvPr id="454" name="普通建設事業費 （ うち更新整備　）平均値テキスト"/>
        <xdr:cNvSpPr txBox="1"/>
      </xdr:nvSpPr>
      <xdr:spPr>
        <a:xfrm>
          <a:off x="10528300" y="16483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56,683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1195</xdr:rowOff>
    </xdr:from>
    <xdr:to>
      <xdr:col>15</xdr:col>
      <xdr:colOff>231775</xdr:colOff>
      <xdr:row>97</xdr:row>
      <xdr:rowOff>102795</xdr:rowOff>
    </xdr:to>
    <xdr:sp macro="" textlink="">
      <xdr:nvSpPr>
        <xdr:cNvPr id="455" name="フローチャート : 判断 454"/>
        <xdr:cNvSpPr/>
      </xdr:nvSpPr>
      <xdr:spPr>
        <a:xfrm>
          <a:off x="10426700" y="1663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15867</xdr:rowOff>
    </xdr:from>
    <xdr:to>
      <xdr:col>14</xdr:col>
      <xdr:colOff>28575</xdr:colOff>
      <xdr:row>97</xdr:row>
      <xdr:rowOff>24230</xdr:rowOff>
    </xdr:to>
    <xdr:cxnSp macro="">
      <xdr:nvCxnSpPr>
        <xdr:cNvPr id="456" name="直線コネクタ 455"/>
        <xdr:cNvCxnSpPr/>
      </xdr:nvCxnSpPr>
      <xdr:spPr>
        <a:xfrm flipV="1">
          <a:off x="8750300" y="16475067"/>
          <a:ext cx="889000" cy="17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55268</xdr:rowOff>
    </xdr:from>
    <xdr:to>
      <xdr:col>14</xdr:col>
      <xdr:colOff>79375</xdr:colOff>
      <xdr:row>97</xdr:row>
      <xdr:rowOff>156868</xdr:rowOff>
    </xdr:to>
    <xdr:sp macro="" textlink="">
      <xdr:nvSpPr>
        <xdr:cNvPr id="457" name="フローチャート : 判断 456"/>
        <xdr:cNvSpPr/>
      </xdr:nvSpPr>
      <xdr:spPr>
        <a:xfrm>
          <a:off x="95885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147995</xdr:rowOff>
    </xdr:from>
    <xdr:ext cx="534377" cy="259045"/>
    <xdr:sp macro="" textlink="">
      <xdr:nvSpPr>
        <xdr:cNvPr id="458" name="テキスト ボックス 457"/>
        <xdr:cNvSpPr txBox="1"/>
      </xdr:nvSpPr>
      <xdr:spPr>
        <a:xfrm>
          <a:off x="9372111" y="1677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36460</xdr:rowOff>
    </xdr:from>
    <xdr:to>
      <xdr:col>12</xdr:col>
      <xdr:colOff>561975</xdr:colOff>
      <xdr:row>97</xdr:row>
      <xdr:rowOff>138060</xdr:rowOff>
    </xdr:to>
    <xdr:sp macro="" textlink="">
      <xdr:nvSpPr>
        <xdr:cNvPr id="459" name="フローチャート : 判断 458"/>
        <xdr:cNvSpPr/>
      </xdr:nvSpPr>
      <xdr:spPr>
        <a:xfrm>
          <a:off x="8699500" y="1666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129187</xdr:rowOff>
    </xdr:from>
    <xdr:ext cx="534377" cy="259045"/>
    <xdr:sp macro="" textlink="">
      <xdr:nvSpPr>
        <xdr:cNvPr id="460" name="テキスト ボックス 459"/>
        <xdr:cNvSpPr txBox="1"/>
      </xdr:nvSpPr>
      <xdr:spPr>
        <a:xfrm>
          <a:off x="8483111" y="1675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18061</xdr:rowOff>
    </xdr:from>
    <xdr:to>
      <xdr:col>15</xdr:col>
      <xdr:colOff>231775</xdr:colOff>
      <xdr:row>97</xdr:row>
      <xdr:rowOff>119661</xdr:rowOff>
    </xdr:to>
    <xdr:sp macro="" textlink="">
      <xdr:nvSpPr>
        <xdr:cNvPr id="466" name="円/楕円 465"/>
        <xdr:cNvSpPr/>
      </xdr:nvSpPr>
      <xdr:spPr>
        <a:xfrm>
          <a:off x="10426700" y="1664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167938</xdr:rowOff>
    </xdr:from>
    <xdr:ext cx="534377" cy="259045"/>
    <xdr:sp macro="" textlink="">
      <xdr:nvSpPr>
        <xdr:cNvPr id="467" name="普通建設事業費 （ うち更新整備　）該当値テキスト"/>
        <xdr:cNvSpPr txBox="1"/>
      </xdr:nvSpPr>
      <xdr:spPr>
        <a:xfrm>
          <a:off x="10528300" y="1662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52,994</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136517</xdr:rowOff>
    </xdr:from>
    <xdr:to>
      <xdr:col>14</xdr:col>
      <xdr:colOff>79375</xdr:colOff>
      <xdr:row>96</xdr:row>
      <xdr:rowOff>66667</xdr:rowOff>
    </xdr:to>
    <xdr:sp macro="" textlink="">
      <xdr:nvSpPr>
        <xdr:cNvPr id="468" name="円/楕円 467"/>
        <xdr:cNvSpPr/>
      </xdr:nvSpPr>
      <xdr:spPr>
        <a:xfrm>
          <a:off x="9588500" y="1642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94</xdr:row>
      <xdr:rowOff>83194</xdr:rowOff>
    </xdr:from>
    <xdr:ext cx="599010" cy="259045"/>
    <xdr:sp macro="" textlink="">
      <xdr:nvSpPr>
        <xdr:cNvPr id="469" name="テキスト ボックス 468"/>
        <xdr:cNvSpPr txBox="1"/>
      </xdr:nvSpPr>
      <xdr:spPr>
        <a:xfrm>
          <a:off x="9339794" y="16199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102,085</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144880</xdr:rowOff>
    </xdr:from>
    <xdr:to>
      <xdr:col>12</xdr:col>
      <xdr:colOff>561975</xdr:colOff>
      <xdr:row>97</xdr:row>
      <xdr:rowOff>75030</xdr:rowOff>
    </xdr:to>
    <xdr:sp macro="" textlink="">
      <xdr:nvSpPr>
        <xdr:cNvPr id="470" name="円/楕円 469"/>
        <xdr:cNvSpPr/>
      </xdr:nvSpPr>
      <xdr:spPr>
        <a:xfrm>
          <a:off x="8699500" y="1660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91557</xdr:rowOff>
    </xdr:from>
    <xdr:ext cx="534377" cy="259045"/>
    <xdr:sp macro="" textlink="">
      <xdr:nvSpPr>
        <xdr:cNvPr id="471" name="テキスト ボックス 470"/>
        <xdr:cNvSpPr txBox="1"/>
      </xdr:nvSpPr>
      <xdr:spPr>
        <a:xfrm>
          <a:off x="8483111" y="1637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62,756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2" name="直線コネクタ 48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3" name="テキスト ボックス 48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4" name="直線コネクタ 48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5" name="テキスト ボックス 48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6" name="直線コネクタ 48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7" name="テキスト ボックス 48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8" name="直線コネクタ 48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9" name="テキスト ボックス 48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42357</xdr:rowOff>
    </xdr:from>
    <xdr:to>
      <xdr:col>23</xdr:col>
      <xdr:colOff>516889</xdr:colOff>
      <xdr:row>38</xdr:row>
      <xdr:rowOff>139700</xdr:rowOff>
    </xdr:to>
    <xdr:cxnSp macro="">
      <xdr:nvCxnSpPr>
        <xdr:cNvPr id="493" name="直線コネクタ 492"/>
        <xdr:cNvCxnSpPr/>
      </xdr:nvCxnSpPr>
      <xdr:spPr>
        <a:xfrm flipV="1">
          <a:off x="16317595" y="5357307"/>
          <a:ext cx="1269" cy="1297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1825</xdr:rowOff>
    </xdr:from>
    <xdr:ext cx="249299" cy="259045"/>
    <xdr:sp macro="" textlink="">
      <xdr:nvSpPr>
        <xdr:cNvPr id="494" name="災害復旧事業費最小値テキスト"/>
        <xdr:cNvSpPr txBox="1"/>
      </xdr:nvSpPr>
      <xdr:spPr>
        <a:xfrm>
          <a:off x="16370300" y="6688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5" name="直線コネクタ 49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160484</xdr:rowOff>
    </xdr:from>
    <xdr:ext cx="599010" cy="259045"/>
    <xdr:sp macro="" textlink="">
      <xdr:nvSpPr>
        <xdr:cNvPr id="496" name="災害復旧事業費最大値テキスト"/>
        <xdr:cNvSpPr txBox="1"/>
      </xdr:nvSpPr>
      <xdr:spPr>
        <a:xfrm>
          <a:off x="16370300" y="5132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31</xdr:row>
      <xdr:rowOff>42357</xdr:rowOff>
    </xdr:from>
    <xdr:to>
      <xdr:col>23</xdr:col>
      <xdr:colOff>606425</xdr:colOff>
      <xdr:row>31</xdr:row>
      <xdr:rowOff>42357</xdr:rowOff>
    </xdr:to>
    <xdr:cxnSp macro="">
      <xdr:nvCxnSpPr>
        <xdr:cNvPr id="497" name="直線コネクタ 496"/>
        <xdr:cNvCxnSpPr/>
      </xdr:nvCxnSpPr>
      <xdr:spPr>
        <a:xfrm>
          <a:off x="16230600" y="53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98" name="直線コネクタ 497"/>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90725</xdr:rowOff>
    </xdr:from>
    <xdr:ext cx="469744" cy="259045"/>
    <xdr:sp macro="" textlink="">
      <xdr:nvSpPr>
        <xdr:cNvPr id="499" name="災害復旧事業費平均値テキスト"/>
        <xdr:cNvSpPr txBox="1"/>
      </xdr:nvSpPr>
      <xdr:spPr>
        <a:xfrm>
          <a:off x="16370300" y="643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67849</xdr:rowOff>
    </xdr:from>
    <xdr:to>
      <xdr:col>23</xdr:col>
      <xdr:colOff>568325</xdr:colOff>
      <xdr:row>38</xdr:row>
      <xdr:rowOff>169449</xdr:rowOff>
    </xdr:to>
    <xdr:sp macro="" textlink="">
      <xdr:nvSpPr>
        <xdr:cNvPr id="500" name="フローチャート : 判断 499"/>
        <xdr:cNvSpPr/>
      </xdr:nvSpPr>
      <xdr:spPr>
        <a:xfrm>
          <a:off x="162687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501" name="直線コネクタ 500"/>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74247</xdr:rowOff>
    </xdr:from>
    <xdr:to>
      <xdr:col>22</xdr:col>
      <xdr:colOff>415925</xdr:colOff>
      <xdr:row>39</xdr:row>
      <xdr:rowOff>4397</xdr:rowOff>
    </xdr:to>
    <xdr:sp macro="" textlink="">
      <xdr:nvSpPr>
        <xdr:cNvPr id="502" name="フローチャート : 判断 501"/>
        <xdr:cNvSpPr/>
      </xdr:nvSpPr>
      <xdr:spPr>
        <a:xfrm>
          <a:off x="15430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20924</xdr:rowOff>
    </xdr:from>
    <xdr:ext cx="469744" cy="259045"/>
    <xdr:sp macro="" textlink="">
      <xdr:nvSpPr>
        <xdr:cNvPr id="503" name="テキスト ボックス 502"/>
        <xdr:cNvSpPr txBox="1"/>
      </xdr:nvSpPr>
      <xdr:spPr>
        <a:xfrm>
          <a:off x="15246427" y="636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504" name="直線コネクタ 503"/>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60858</xdr:rowOff>
    </xdr:from>
    <xdr:to>
      <xdr:col>21</xdr:col>
      <xdr:colOff>212725</xdr:colOff>
      <xdr:row>38</xdr:row>
      <xdr:rowOff>162458</xdr:rowOff>
    </xdr:to>
    <xdr:sp macro="" textlink="">
      <xdr:nvSpPr>
        <xdr:cNvPr id="505" name="フローチャート : 判断 504"/>
        <xdr:cNvSpPr/>
      </xdr:nvSpPr>
      <xdr:spPr>
        <a:xfrm>
          <a:off x="14541500" y="65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7535</xdr:rowOff>
    </xdr:from>
    <xdr:ext cx="534377" cy="259045"/>
    <xdr:sp macro="" textlink="">
      <xdr:nvSpPr>
        <xdr:cNvPr id="506" name="テキスト ボックス 505"/>
        <xdr:cNvSpPr txBox="1"/>
      </xdr:nvSpPr>
      <xdr:spPr>
        <a:xfrm>
          <a:off x="14325111" y="63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507" name="直線コネクタ 506"/>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67894</xdr:rowOff>
    </xdr:from>
    <xdr:to>
      <xdr:col>20</xdr:col>
      <xdr:colOff>9525</xdr:colOff>
      <xdr:row>38</xdr:row>
      <xdr:rowOff>169494</xdr:rowOff>
    </xdr:to>
    <xdr:sp macro="" textlink="">
      <xdr:nvSpPr>
        <xdr:cNvPr id="508" name="フローチャート : 判断 507"/>
        <xdr:cNvSpPr/>
      </xdr:nvSpPr>
      <xdr:spPr>
        <a:xfrm>
          <a:off x="13652500" y="658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14571</xdr:rowOff>
    </xdr:from>
    <xdr:ext cx="469744" cy="259045"/>
    <xdr:sp macro="" textlink="">
      <xdr:nvSpPr>
        <xdr:cNvPr id="509" name="テキスト ボックス 508"/>
        <xdr:cNvSpPr txBox="1"/>
      </xdr:nvSpPr>
      <xdr:spPr>
        <a:xfrm>
          <a:off x="13468427" y="635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67537</xdr:rowOff>
    </xdr:from>
    <xdr:to>
      <xdr:col>18</xdr:col>
      <xdr:colOff>492125</xdr:colOff>
      <xdr:row>38</xdr:row>
      <xdr:rowOff>169137</xdr:rowOff>
    </xdr:to>
    <xdr:sp macro="" textlink="">
      <xdr:nvSpPr>
        <xdr:cNvPr id="510" name="フローチャート : 判断 509"/>
        <xdr:cNvSpPr/>
      </xdr:nvSpPr>
      <xdr:spPr>
        <a:xfrm>
          <a:off x="12763500" y="658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14214</xdr:rowOff>
    </xdr:from>
    <xdr:ext cx="469744" cy="259045"/>
    <xdr:sp macro="" textlink="">
      <xdr:nvSpPr>
        <xdr:cNvPr id="511" name="テキスト ボックス 510"/>
        <xdr:cNvSpPr txBox="1"/>
      </xdr:nvSpPr>
      <xdr:spPr>
        <a:xfrm>
          <a:off x="12579427" y="635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7" name="円/楕円 51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46275</xdr:rowOff>
    </xdr:from>
    <xdr:ext cx="249299" cy="259045"/>
    <xdr:sp macro="" textlink="">
      <xdr:nvSpPr>
        <xdr:cNvPr id="518" name="災害復旧事業費該当値テキスト"/>
        <xdr:cNvSpPr txBox="1"/>
      </xdr:nvSpPr>
      <xdr:spPr>
        <a:xfrm>
          <a:off x="16370300" y="656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9" name="円/楕円 51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20" name="テキスト ボックス 519"/>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21" name="円/楕円 52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22" name="テキスト ボックス 521"/>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23" name="円/楕円 522"/>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24" name="テキスト ボックス 523"/>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25" name="円/楕円 524"/>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26" name="テキスト ボックス 525"/>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6" name="直線コネクタ 58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7" name="テキスト ボックス 58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0" name="直線コネクタ 58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1" name="テキスト ボックス 590"/>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112108</xdr:rowOff>
    </xdr:from>
    <xdr:to>
      <xdr:col>23</xdr:col>
      <xdr:colOff>516889</xdr:colOff>
      <xdr:row>77</xdr:row>
      <xdr:rowOff>133533</xdr:rowOff>
    </xdr:to>
    <xdr:cxnSp macro="">
      <xdr:nvCxnSpPr>
        <xdr:cNvPr id="595" name="直線コネクタ 594"/>
        <xdr:cNvCxnSpPr/>
      </xdr:nvCxnSpPr>
      <xdr:spPr>
        <a:xfrm flipV="1">
          <a:off x="16317595" y="12113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137360</xdr:rowOff>
    </xdr:from>
    <xdr:ext cx="534377" cy="259045"/>
    <xdr:sp macro="" textlink="">
      <xdr:nvSpPr>
        <xdr:cNvPr id="596" name="公債費最小値テキスト"/>
        <xdr:cNvSpPr txBox="1"/>
      </xdr:nvSpPr>
      <xdr:spPr>
        <a:xfrm>
          <a:off x="16370300" y="1333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77</xdr:row>
      <xdr:rowOff>133533</xdr:rowOff>
    </xdr:from>
    <xdr:to>
      <xdr:col>23</xdr:col>
      <xdr:colOff>606425</xdr:colOff>
      <xdr:row>77</xdr:row>
      <xdr:rowOff>133533</xdr:rowOff>
    </xdr:to>
    <xdr:cxnSp macro="">
      <xdr:nvCxnSpPr>
        <xdr:cNvPr id="597" name="直線コネクタ 596"/>
        <xdr:cNvCxnSpPr/>
      </xdr:nvCxnSpPr>
      <xdr:spPr>
        <a:xfrm>
          <a:off x="16230600" y="1333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58785</xdr:rowOff>
    </xdr:from>
    <xdr:ext cx="599010" cy="259045"/>
    <xdr:sp macro="" textlink="">
      <xdr:nvSpPr>
        <xdr:cNvPr id="598" name="公債費最大値テキスト"/>
        <xdr:cNvSpPr txBox="1"/>
      </xdr:nvSpPr>
      <xdr:spPr>
        <a:xfrm>
          <a:off x="16370300" y="11888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70</xdr:row>
      <xdr:rowOff>112108</xdr:rowOff>
    </xdr:from>
    <xdr:to>
      <xdr:col>23</xdr:col>
      <xdr:colOff>606425</xdr:colOff>
      <xdr:row>70</xdr:row>
      <xdr:rowOff>112108</xdr:rowOff>
    </xdr:to>
    <xdr:cxnSp macro="">
      <xdr:nvCxnSpPr>
        <xdr:cNvPr id="599" name="直線コネクタ 598"/>
        <xdr:cNvCxnSpPr/>
      </xdr:nvCxnSpPr>
      <xdr:spPr>
        <a:xfrm>
          <a:off x="16230600" y="12113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82110</xdr:rowOff>
    </xdr:from>
    <xdr:to>
      <xdr:col>23</xdr:col>
      <xdr:colOff>517525</xdr:colOff>
      <xdr:row>75</xdr:row>
      <xdr:rowOff>148107</xdr:rowOff>
    </xdr:to>
    <xdr:cxnSp macro="">
      <xdr:nvCxnSpPr>
        <xdr:cNvPr id="600" name="直線コネクタ 599"/>
        <xdr:cNvCxnSpPr/>
      </xdr:nvCxnSpPr>
      <xdr:spPr>
        <a:xfrm>
          <a:off x="15481300" y="12940860"/>
          <a:ext cx="838200" cy="6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117332</xdr:rowOff>
    </xdr:from>
    <xdr:ext cx="534377" cy="259045"/>
    <xdr:sp macro="" textlink="">
      <xdr:nvSpPr>
        <xdr:cNvPr id="601" name="公債費平均値テキスト"/>
        <xdr:cNvSpPr txBox="1"/>
      </xdr:nvSpPr>
      <xdr:spPr>
        <a:xfrm>
          <a:off x="16370300" y="12804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94455</xdr:rowOff>
    </xdr:from>
    <xdr:to>
      <xdr:col>23</xdr:col>
      <xdr:colOff>568325</xdr:colOff>
      <xdr:row>76</xdr:row>
      <xdr:rowOff>24605</xdr:rowOff>
    </xdr:to>
    <xdr:sp macro="" textlink="">
      <xdr:nvSpPr>
        <xdr:cNvPr id="602" name="フローチャート : 判断 601"/>
        <xdr:cNvSpPr/>
      </xdr:nvSpPr>
      <xdr:spPr>
        <a:xfrm>
          <a:off x="162687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82110</xdr:rowOff>
    </xdr:from>
    <xdr:to>
      <xdr:col>22</xdr:col>
      <xdr:colOff>365125</xdr:colOff>
      <xdr:row>75</xdr:row>
      <xdr:rowOff>138374</xdr:rowOff>
    </xdr:to>
    <xdr:cxnSp macro="">
      <xdr:nvCxnSpPr>
        <xdr:cNvPr id="603" name="直線コネクタ 602"/>
        <xdr:cNvCxnSpPr/>
      </xdr:nvCxnSpPr>
      <xdr:spPr>
        <a:xfrm flipV="1">
          <a:off x="14592300" y="12940860"/>
          <a:ext cx="889000" cy="5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97879</xdr:rowOff>
    </xdr:from>
    <xdr:to>
      <xdr:col>22</xdr:col>
      <xdr:colOff>415925</xdr:colOff>
      <xdr:row>76</xdr:row>
      <xdr:rowOff>28029</xdr:rowOff>
    </xdr:to>
    <xdr:sp macro="" textlink="">
      <xdr:nvSpPr>
        <xdr:cNvPr id="604" name="フローチャート : 判断 603"/>
        <xdr:cNvSpPr/>
      </xdr:nvSpPr>
      <xdr:spPr>
        <a:xfrm>
          <a:off x="154305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19155</xdr:rowOff>
    </xdr:from>
    <xdr:ext cx="534377" cy="259045"/>
    <xdr:sp macro="" textlink="">
      <xdr:nvSpPr>
        <xdr:cNvPr id="605" name="テキスト ボックス 604"/>
        <xdr:cNvSpPr txBox="1"/>
      </xdr:nvSpPr>
      <xdr:spPr>
        <a:xfrm>
          <a:off x="15214111" y="1304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28349</xdr:rowOff>
    </xdr:from>
    <xdr:to>
      <xdr:col>21</xdr:col>
      <xdr:colOff>161925</xdr:colOff>
      <xdr:row>75</xdr:row>
      <xdr:rowOff>138374</xdr:rowOff>
    </xdr:to>
    <xdr:cxnSp macro="">
      <xdr:nvCxnSpPr>
        <xdr:cNvPr id="606" name="直線コネクタ 605"/>
        <xdr:cNvCxnSpPr/>
      </xdr:nvCxnSpPr>
      <xdr:spPr>
        <a:xfrm>
          <a:off x="13703300" y="12887099"/>
          <a:ext cx="889000" cy="11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82459</xdr:rowOff>
    </xdr:from>
    <xdr:to>
      <xdr:col>21</xdr:col>
      <xdr:colOff>212725</xdr:colOff>
      <xdr:row>76</xdr:row>
      <xdr:rowOff>12610</xdr:rowOff>
    </xdr:to>
    <xdr:sp macro="" textlink="">
      <xdr:nvSpPr>
        <xdr:cNvPr id="607" name="フローチャート : 判断 606"/>
        <xdr:cNvSpPr/>
      </xdr:nvSpPr>
      <xdr:spPr>
        <a:xfrm>
          <a:off x="14541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29136</xdr:rowOff>
    </xdr:from>
    <xdr:ext cx="534377" cy="259045"/>
    <xdr:sp macro="" textlink="">
      <xdr:nvSpPr>
        <xdr:cNvPr id="608" name="テキスト ボックス 607"/>
        <xdr:cNvSpPr txBox="1"/>
      </xdr:nvSpPr>
      <xdr:spPr>
        <a:xfrm>
          <a:off x="14325111" y="1271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28349</xdr:rowOff>
    </xdr:from>
    <xdr:to>
      <xdr:col>19</xdr:col>
      <xdr:colOff>644525</xdr:colOff>
      <xdr:row>75</xdr:row>
      <xdr:rowOff>86408</xdr:rowOff>
    </xdr:to>
    <xdr:cxnSp macro="">
      <xdr:nvCxnSpPr>
        <xdr:cNvPr id="609" name="直線コネクタ 608"/>
        <xdr:cNvCxnSpPr/>
      </xdr:nvCxnSpPr>
      <xdr:spPr>
        <a:xfrm flipV="1">
          <a:off x="12814300" y="12887099"/>
          <a:ext cx="889000" cy="5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69355</xdr:rowOff>
    </xdr:from>
    <xdr:to>
      <xdr:col>20</xdr:col>
      <xdr:colOff>9525</xdr:colOff>
      <xdr:row>75</xdr:row>
      <xdr:rowOff>170954</xdr:rowOff>
    </xdr:to>
    <xdr:sp macro="" textlink="">
      <xdr:nvSpPr>
        <xdr:cNvPr id="610" name="フローチャート : 判断 609"/>
        <xdr:cNvSpPr/>
      </xdr:nvSpPr>
      <xdr:spPr>
        <a:xfrm>
          <a:off x="13652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162082</xdr:rowOff>
    </xdr:from>
    <xdr:ext cx="534377" cy="259045"/>
    <xdr:sp macro="" textlink="">
      <xdr:nvSpPr>
        <xdr:cNvPr id="611" name="テキスト ボックス 610"/>
        <xdr:cNvSpPr txBox="1"/>
      </xdr:nvSpPr>
      <xdr:spPr>
        <a:xfrm>
          <a:off x="13436111" y="1302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56736</xdr:rowOff>
    </xdr:from>
    <xdr:to>
      <xdr:col>18</xdr:col>
      <xdr:colOff>492125</xdr:colOff>
      <xdr:row>75</xdr:row>
      <xdr:rowOff>158336</xdr:rowOff>
    </xdr:to>
    <xdr:sp macro="" textlink="">
      <xdr:nvSpPr>
        <xdr:cNvPr id="612" name="フローチャート : 判断 611"/>
        <xdr:cNvSpPr/>
      </xdr:nvSpPr>
      <xdr:spPr>
        <a:xfrm>
          <a:off x="12763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149463</xdr:rowOff>
    </xdr:from>
    <xdr:ext cx="534377" cy="259045"/>
    <xdr:sp macro="" textlink="">
      <xdr:nvSpPr>
        <xdr:cNvPr id="613" name="テキスト ボックス 612"/>
        <xdr:cNvSpPr txBox="1"/>
      </xdr:nvSpPr>
      <xdr:spPr>
        <a:xfrm>
          <a:off x="12547111" y="1300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97306</xdr:rowOff>
    </xdr:from>
    <xdr:to>
      <xdr:col>23</xdr:col>
      <xdr:colOff>568325</xdr:colOff>
      <xdr:row>76</xdr:row>
      <xdr:rowOff>27456</xdr:rowOff>
    </xdr:to>
    <xdr:sp macro="" textlink="">
      <xdr:nvSpPr>
        <xdr:cNvPr id="619" name="円/楕円 618"/>
        <xdr:cNvSpPr/>
      </xdr:nvSpPr>
      <xdr:spPr>
        <a:xfrm>
          <a:off x="16268700" y="1295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75733</xdr:rowOff>
    </xdr:from>
    <xdr:ext cx="534377" cy="259045"/>
    <xdr:sp macro="" textlink="">
      <xdr:nvSpPr>
        <xdr:cNvPr id="620" name="公債費該当値テキスト"/>
        <xdr:cNvSpPr txBox="1"/>
      </xdr:nvSpPr>
      <xdr:spPr>
        <a:xfrm>
          <a:off x="16370300" y="1293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68,529</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31310</xdr:rowOff>
    </xdr:from>
    <xdr:to>
      <xdr:col>22</xdr:col>
      <xdr:colOff>415925</xdr:colOff>
      <xdr:row>75</xdr:row>
      <xdr:rowOff>132910</xdr:rowOff>
    </xdr:to>
    <xdr:sp macro="" textlink="">
      <xdr:nvSpPr>
        <xdr:cNvPr id="621" name="円/楕円 620"/>
        <xdr:cNvSpPr/>
      </xdr:nvSpPr>
      <xdr:spPr>
        <a:xfrm>
          <a:off x="15430500" y="1289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149437</xdr:rowOff>
    </xdr:from>
    <xdr:ext cx="534377" cy="259045"/>
    <xdr:sp macro="" textlink="">
      <xdr:nvSpPr>
        <xdr:cNvPr id="622" name="テキスト ボックス 621"/>
        <xdr:cNvSpPr txBox="1"/>
      </xdr:nvSpPr>
      <xdr:spPr>
        <a:xfrm>
          <a:off x="15214111" y="1266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80,077</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87574</xdr:rowOff>
    </xdr:from>
    <xdr:to>
      <xdr:col>21</xdr:col>
      <xdr:colOff>212725</xdr:colOff>
      <xdr:row>76</xdr:row>
      <xdr:rowOff>17724</xdr:rowOff>
    </xdr:to>
    <xdr:sp macro="" textlink="">
      <xdr:nvSpPr>
        <xdr:cNvPr id="623" name="円/楕円 622"/>
        <xdr:cNvSpPr/>
      </xdr:nvSpPr>
      <xdr:spPr>
        <a:xfrm>
          <a:off x="14541500" y="1294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8851</xdr:rowOff>
    </xdr:from>
    <xdr:ext cx="534377" cy="259045"/>
    <xdr:sp macro="" textlink="">
      <xdr:nvSpPr>
        <xdr:cNvPr id="624" name="テキスト ボックス 623"/>
        <xdr:cNvSpPr txBox="1"/>
      </xdr:nvSpPr>
      <xdr:spPr>
        <a:xfrm>
          <a:off x="14325111" y="1303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70,232</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148999</xdr:rowOff>
    </xdr:from>
    <xdr:to>
      <xdr:col>20</xdr:col>
      <xdr:colOff>9525</xdr:colOff>
      <xdr:row>75</xdr:row>
      <xdr:rowOff>79149</xdr:rowOff>
    </xdr:to>
    <xdr:sp macro="" textlink="">
      <xdr:nvSpPr>
        <xdr:cNvPr id="625" name="円/楕円 624"/>
        <xdr:cNvSpPr/>
      </xdr:nvSpPr>
      <xdr:spPr>
        <a:xfrm>
          <a:off x="13652500" y="1283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95676</xdr:rowOff>
    </xdr:from>
    <xdr:ext cx="534377" cy="259045"/>
    <xdr:sp macro="" textlink="">
      <xdr:nvSpPr>
        <xdr:cNvPr id="626" name="テキスト ボックス 625"/>
        <xdr:cNvSpPr txBox="1"/>
      </xdr:nvSpPr>
      <xdr:spPr>
        <a:xfrm>
          <a:off x="13436111" y="1261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89,484</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35608</xdr:rowOff>
    </xdr:from>
    <xdr:to>
      <xdr:col>18</xdr:col>
      <xdr:colOff>492125</xdr:colOff>
      <xdr:row>75</xdr:row>
      <xdr:rowOff>137208</xdr:rowOff>
    </xdr:to>
    <xdr:sp macro="" textlink="">
      <xdr:nvSpPr>
        <xdr:cNvPr id="627" name="円/楕円 626"/>
        <xdr:cNvSpPr/>
      </xdr:nvSpPr>
      <xdr:spPr>
        <a:xfrm>
          <a:off x="12763500" y="1289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153735</xdr:rowOff>
    </xdr:from>
    <xdr:ext cx="534377" cy="259045"/>
    <xdr:sp macro="" textlink="">
      <xdr:nvSpPr>
        <xdr:cNvPr id="628" name="テキスト ボックス 627"/>
        <xdr:cNvSpPr txBox="1"/>
      </xdr:nvSpPr>
      <xdr:spPr>
        <a:xfrm>
          <a:off x="12547111" y="1266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79,325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9" name="直線コネクタ 63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0" name="テキスト ボックス 63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1" name="直線コネクタ 64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42" name="テキスト ボックス 641"/>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3" name="直線コネクタ 64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44" name="テキスト ボックス 64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5" name="直線コネクタ 64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46" name="テキスト ボックス 64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8" name="テキスト ボックス 64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97961</xdr:rowOff>
    </xdr:from>
    <xdr:to>
      <xdr:col>23</xdr:col>
      <xdr:colOff>516889</xdr:colOff>
      <xdr:row>98</xdr:row>
      <xdr:rowOff>139469</xdr:rowOff>
    </xdr:to>
    <xdr:cxnSp macro="">
      <xdr:nvCxnSpPr>
        <xdr:cNvPr id="650" name="直線コネクタ 649"/>
        <xdr:cNvCxnSpPr/>
      </xdr:nvCxnSpPr>
      <xdr:spPr>
        <a:xfrm flipV="1">
          <a:off x="16317595" y="15699911"/>
          <a:ext cx="1269" cy="124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7329</xdr:rowOff>
    </xdr:from>
    <xdr:ext cx="378565" cy="259045"/>
    <xdr:sp macro="" textlink="">
      <xdr:nvSpPr>
        <xdr:cNvPr id="651" name="積立金最小値テキスト"/>
        <xdr:cNvSpPr txBox="1"/>
      </xdr:nvSpPr>
      <xdr:spPr>
        <a:xfrm>
          <a:off x="16370300" y="16980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428625</xdr:colOff>
      <xdr:row>98</xdr:row>
      <xdr:rowOff>139469</xdr:rowOff>
    </xdr:from>
    <xdr:to>
      <xdr:col>23</xdr:col>
      <xdr:colOff>606425</xdr:colOff>
      <xdr:row>98</xdr:row>
      <xdr:rowOff>139469</xdr:rowOff>
    </xdr:to>
    <xdr:cxnSp macro="">
      <xdr:nvCxnSpPr>
        <xdr:cNvPr id="652" name="直線コネクタ 651"/>
        <xdr:cNvCxnSpPr/>
      </xdr:nvCxnSpPr>
      <xdr:spPr>
        <a:xfrm>
          <a:off x="16230600" y="1694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44638</xdr:rowOff>
    </xdr:from>
    <xdr:ext cx="690189" cy="259045"/>
    <xdr:sp macro="" textlink="">
      <xdr:nvSpPr>
        <xdr:cNvPr id="653" name="積立金最大値テキスト"/>
        <xdr:cNvSpPr txBox="1"/>
      </xdr:nvSpPr>
      <xdr:spPr>
        <a:xfrm>
          <a:off x="16370300" y="154751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2,716,293</a:t>
          </a:r>
          <a:endParaRPr kumimoji="1" lang="ja-JP" altLang="en-US" sz="1000" b="1">
            <a:latin typeface="ＭＳ Ｐゴシック"/>
          </a:endParaRPr>
        </a:p>
      </xdr:txBody>
    </xdr:sp>
    <xdr:clientData/>
  </xdr:oneCellAnchor>
  <xdr:twoCellAnchor>
    <xdr:from>
      <xdr:col>23</xdr:col>
      <xdr:colOff>428625</xdr:colOff>
      <xdr:row>91</xdr:row>
      <xdr:rowOff>97961</xdr:rowOff>
    </xdr:from>
    <xdr:to>
      <xdr:col>23</xdr:col>
      <xdr:colOff>606425</xdr:colOff>
      <xdr:row>91</xdr:row>
      <xdr:rowOff>97961</xdr:rowOff>
    </xdr:to>
    <xdr:cxnSp macro="">
      <xdr:nvCxnSpPr>
        <xdr:cNvPr id="654" name="直線コネクタ 653"/>
        <xdr:cNvCxnSpPr/>
      </xdr:nvCxnSpPr>
      <xdr:spPr>
        <a:xfrm>
          <a:off x="16230600" y="15699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137401</xdr:rowOff>
    </xdr:from>
    <xdr:to>
      <xdr:col>23</xdr:col>
      <xdr:colOff>517525</xdr:colOff>
      <xdr:row>98</xdr:row>
      <xdr:rowOff>139537</xdr:rowOff>
    </xdr:to>
    <xdr:cxnSp macro="">
      <xdr:nvCxnSpPr>
        <xdr:cNvPr id="655" name="直線コネクタ 654"/>
        <xdr:cNvCxnSpPr/>
      </xdr:nvCxnSpPr>
      <xdr:spPr>
        <a:xfrm flipV="1">
          <a:off x="15481300" y="16939501"/>
          <a:ext cx="838200" cy="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96229</xdr:rowOff>
    </xdr:from>
    <xdr:ext cx="534377" cy="259045"/>
    <xdr:sp macro="" textlink="">
      <xdr:nvSpPr>
        <xdr:cNvPr id="656" name="積立金平均値テキスト"/>
        <xdr:cNvSpPr txBox="1"/>
      </xdr:nvSpPr>
      <xdr:spPr>
        <a:xfrm>
          <a:off x="16370300" y="16726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34,007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73352</xdr:rowOff>
    </xdr:from>
    <xdr:to>
      <xdr:col>23</xdr:col>
      <xdr:colOff>568325</xdr:colOff>
      <xdr:row>99</xdr:row>
      <xdr:rowOff>3502</xdr:rowOff>
    </xdr:to>
    <xdr:sp macro="" textlink="">
      <xdr:nvSpPr>
        <xdr:cNvPr id="657" name="フローチャート : 判断 656"/>
        <xdr:cNvSpPr/>
      </xdr:nvSpPr>
      <xdr:spPr>
        <a:xfrm>
          <a:off x="16268700" y="1687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133166</xdr:rowOff>
    </xdr:from>
    <xdr:to>
      <xdr:col>22</xdr:col>
      <xdr:colOff>365125</xdr:colOff>
      <xdr:row>98</xdr:row>
      <xdr:rowOff>139537</xdr:rowOff>
    </xdr:to>
    <xdr:cxnSp macro="">
      <xdr:nvCxnSpPr>
        <xdr:cNvPr id="658" name="直線コネクタ 657"/>
        <xdr:cNvCxnSpPr/>
      </xdr:nvCxnSpPr>
      <xdr:spPr>
        <a:xfrm>
          <a:off x="14592300" y="16935266"/>
          <a:ext cx="889000" cy="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70825</xdr:rowOff>
    </xdr:from>
    <xdr:to>
      <xdr:col>22</xdr:col>
      <xdr:colOff>415925</xdr:colOff>
      <xdr:row>99</xdr:row>
      <xdr:rowOff>975</xdr:rowOff>
    </xdr:to>
    <xdr:sp macro="" textlink="">
      <xdr:nvSpPr>
        <xdr:cNvPr id="659" name="フローチャート : 判断 658"/>
        <xdr:cNvSpPr/>
      </xdr:nvSpPr>
      <xdr:spPr>
        <a:xfrm>
          <a:off x="15430500" y="1687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17502</xdr:rowOff>
    </xdr:from>
    <xdr:ext cx="534377" cy="259045"/>
    <xdr:sp macro="" textlink="">
      <xdr:nvSpPr>
        <xdr:cNvPr id="660" name="テキスト ボックス 659"/>
        <xdr:cNvSpPr txBox="1"/>
      </xdr:nvSpPr>
      <xdr:spPr>
        <a:xfrm>
          <a:off x="15214111" y="1664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128136</xdr:rowOff>
    </xdr:from>
    <xdr:to>
      <xdr:col>21</xdr:col>
      <xdr:colOff>161925</xdr:colOff>
      <xdr:row>98</xdr:row>
      <xdr:rowOff>133166</xdr:rowOff>
    </xdr:to>
    <xdr:cxnSp macro="">
      <xdr:nvCxnSpPr>
        <xdr:cNvPr id="661" name="直線コネクタ 660"/>
        <xdr:cNvCxnSpPr/>
      </xdr:nvCxnSpPr>
      <xdr:spPr>
        <a:xfrm>
          <a:off x="13703300" y="16930236"/>
          <a:ext cx="8890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42239</xdr:rowOff>
    </xdr:from>
    <xdr:to>
      <xdr:col>21</xdr:col>
      <xdr:colOff>212725</xdr:colOff>
      <xdr:row>98</xdr:row>
      <xdr:rowOff>143839</xdr:rowOff>
    </xdr:to>
    <xdr:sp macro="" textlink="">
      <xdr:nvSpPr>
        <xdr:cNvPr id="662" name="フローチャート : 判断 661"/>
        <xdr:cNvSpPr/>
      </xdr:nvSpPr>
      <xdr:spPr>
        <a:xfrm>
          <a:off x="14541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160366</xdr:rowOff>
    </xdr:from>
    <xdr:ext cx="599010" cy="259045"/>
    <xdr:sp macro="" textlink="">
      <xdr:nvSpPr>
        <xdr:cNvPr id="663" name="テキスト ボックス 662"/>
        <xdr:cNvSpPr txBox="1"/>
      </xdr:nvSpPr>
      <xdr:spPr>
        <a:xfrm>
          <a:off x="14292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127310</xdr:rowOff>
    </xdr:from>
    <xdr:to>
      <xdr:col>19</xdr:col>
      <xdr:colOff>644525</xdr:colOff>
      <xdr:row>98</xdr:row>
      <xdr:rowOff>128136</xdr:rowOff>
    </xdr:to>
    <xdr:cxnSp macro="">
      <xdr:nvCxnSpPr>
        <xdr:cNvPr id="664" name="直線コネクタ 663"/>
        <xdr:cNvCxnSpPr/>
      </xdr:nvCxnSpPr>
      <xdr:spPr>
        <a:xfrm>
          <a:off x="12814300" y="16929410"/>
          <a:ext cx="889000" cy="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70188</xdr:rowOff>
    </xdr:from>
    <xdr:to>
      <xdr:col>20</xdr:col>
      <xdr:colOff>9525</xdr:colOff>
      <xdr:row>99</xdr:row>
      <xdr:rowOff>338</xdr:rowOff>
    </xdr:to>
    <xdr:sp macro="" textlink="">
      <xdr:nvSpPr>
        <xdr:cNvPr id="665" name="フローチャート : 判断 664"/>
        <xdr:cNvSpPr/>
      </xdr:nvSpPr>
      <xdr:spPr>
        <a:xfrm>
          <a:off x="13652500" y="1687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16865</xdr:rowOff>
    </xdr:from>
    <xdr:ext cx="534377" cy="259045"/>
    <xdr:sp macro="" textlink="">
      <xdr:nvSpPr>
        <xdr:cNvPr id="666" name="テキスト ボックス 665"/>
        <xdr:cNvSpPr txBox="1"/>
      </xdr:nvSpPr>
      <xdr:spPr>
        <a:xfrm>
          <a:off x="13436111" y="1664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70439</xdr:rowOff>
    </xdr:from>
    <xdr:to>
      <xdr:col>18</xdr:col>
      <xdr:colOff>492125</xdr:colOff>
      <xdr:row>99</xdr:row>
      <xdr:rowOff>589</xdr:rowOff>
    </xdr:to>
    <xdr:sp macro="" textlink="">
      <xdr:nvSpPr>
        <xdr:cNvPr id="667" name="フローチャート : 判断 666"/>
        <xdr:cNvSpPr/>
      </xdr:nvSpPr>
      <xdr:spPr>
        <a:xfrm>
          <a:off x="12763500" y="1687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17116</xdr:rowOff>
    </xdr:from>
    <xdr:ext cx="534377" cy="259045"/>
    <xdr:sp macro="" textlink="">
      <xdr:nvSpPr>
        <xdr:cNvPr id="668" name="テキスト ボックス 667"/>
        <xdr:cNvSpPr txBox="1"/>
      </xdr:nvSpPr>
      <xdr:spPr>
        <a:xfrm>
          <a:off x="12547111" y="1664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86601</xdr:rowOff>
    </xdr:from>
    <xdr:to>
      <xdr:col>23</xdr:col>
      <xdr:colOff>568325</xdr:colOff>
      <xdr:row>99</xdr:row>
      <xdr:rowOff>16751</xdr:rowOff>
    </xdr:to>
    <xdr:sp macro="" textlink="">
      <xdr:nvSpPr>
        <xdr:cNvPr id="674" name="円/楕円 673"/>
        <xdr:cNvSpPr/>
      </xdr:nvSpPr>
      <xdr:spPr>
        <a:xfrm>
          <a:off x="16268700" y="1688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51780</xdr:rowOff>
    </xdr:from>
    <xdr:ext cx="469744" cy="259045"/>
    <xdr:sp macro="" textlink="">
      <xdr:nvSpPr>
        <xdr:cNvPr id="675" name="積立金該当値テキスト"/>
        <xdr:cNvSpPr txBox="1"/>
      </xdr:nvSpPr>
      <xdr:spPr>
        <a:xfrm>
          <a:off x="16370300" y="16853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88737</xdr:rowOff>
    </xdr:from>
    <xdr:to>
      <xdr:col>22</xdr:col>
      <xdr:colOff>415925</xdr:colOff>
      <xdr:row>99</xdr:row>
      <xdr:rowOff>18887</xdr:rowOff>
    </xdr:to>
    <xdr:sp macro="" textlink="">
      <xdr:nvSpPr>
        <xdr:cNvPr id="676" name="円/楕円 675"/>
        <xdr:cNvSpPr/>
      </xdr:nvSpPr>
      <xdr:spPr>
        <a:xfrm>
          <a:off x="15430500" y="1689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10014</xdr:rowOff>
    </xdr:from>
    <xdr:ext cx="378565" cy="259045"/>
    <xdr:sp macro="" textlink="">
      <xdr:nvSpPr>
        <xdr:cNvPr id="677" name="テキスト ボックス 676"/>
        <xdr:cNvSpPr txBox="1"/>
      </xdr:nvSpPr>
      <xdr:spPr>
        <a:xfrm>
          <a:off x="15292017" y="16983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82366</xdr:rowOff>
    </xdr:from>
    <xdr:to>
      <xdr:col>21</xdr:col>
      <xdr:colOff>212725</xdr:colOff>
      <xdr:row>99</xdr:row>
      <xdr:rowOff>12516</xdr:rowOff>
    </xdr:to>
    <xdr:sp macro="" textlink="">
      <xdr:nvSpPr>
        <xdr:cNvPr id="678" name="円/楕円 677"/>
        <xdr:cNvSpPr/>
      </xdr:nvSpPr>
      <xdr:spPr>
        <a:xfrm>
          <a:off x="14541500" y="1688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3643</xdr:rowOff>
    </xdr:from>
    <xdr:ext cx="534377" cy="259045"/>
    <xdr:sp macro="" textlink="">
      <xdr:nvSpPr>
        <xdr:cNvPr id="679" name="テキスト ボックス 678"/>
        <xdr:cNvSpPr txBox="1"/>
      </xdr:nvSpPr>
      <xdr:spPr>
        <a:xfrm>
          <a:off x="14325111" y="1697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14,291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77336</xdr:rowOff>
    </xdr:from>
    <xdr:to>
      <xdr:col>20</xdr:col>
      <xdr:colOff>9525</xdr:colOff>
      <xdr:row>99</xdr:row>
      <xdr:rowOff>7486</xdr:rowOff>
    </xdr:to>
    <xdr:sp macro="" textlink="">
      <xdr:nvSpPr>
        <xdr:cNvPr id="680" name="円/楕円 679"/>
        <xdr:cNvSpPr/>
      </xdr:nvSpPr>
      <xdr:spPr>
        <a:xfrm>
          <a:off x="13652500" y="1687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170063</xdr:rowOff>
    </xdr:from>
    <xdr:ext cx="534377" cy="259045"/>
    <xdr:sp macro="" textlink="">
      <xdr:nvSpPr>
        <xdr:cNvPr id="681" name="テキスト ボックス 680"/>
        <xdr:cNvSpPr txBox="1"/>
      </xdr:nvSpPr>
      <xdr:spPr>
        <a:xfrm>
          <a:off x="13436111" y="1697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25,291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76510</xdr:rowOff>
    </xdr:from>
    <xdr:to>
      <xdr:col>18</xdr:col>
      <xdr:colOff>492125</xdr:colOff>
      <xdr:row>99</xdr:row>
      <xdr:rowOff>6660</xdr:rowOff>
    </xdr:to>
    <xdr:sp macro="" textlink="">
      <xdr:nvSpPr>
        <xdr:cNvPr id="682" name="円/楕円 681"/>
        <xdr:cNvSpPr/>
      </xdr:nvSpPr>
      <xdr:spPr>
        <a:xfrm>
          <a:off x="12763500" y="1687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169237</xdr:rowOff>
    </xdr:from>
    <xdr:ext cx="534377" cy="259045"/>
    <xdr:sp macro="" textlink="">
      <xdr:nvSpPr>
        <xdr:cNvPr id="683" name="テキスト ボックス 682"/>
        <xdr:cNvSpPr txBox="1"/>
      </xdr:nvSpPr>
      <xdr:spPr>
        <a:xfrm>
          <a:off x="12547111" y="1697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27,100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4" name="直線コネクタ 69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5" name="テキスト ボックス 69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6" name="直線コネクタ 69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7" name="テキスト ボックス 69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8" name="直線コネクタ 69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99" name="テキスト ボックス 69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0" name="直線コネクタ 69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1" name="テキスト ボックス 70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57678</xdr:rowOff>
    </xdr:from>
    <xdr:to>
      <xdr:col>32</xdr:col>
      <xdr:colOff>186689</xdr:colOff>
      <xdr:row>38</xdr:row>
      <xdr:rowOff>139700</xdr:rowOff>
    </xdr:to>
    <xdr:cxnSp macro="">
      <xdr:nvCxnSpPr>
        <xdr:cNvPr id="705" name="直線コネクタ 704"/>
        <xdr:cNvCxnSpPr/>
      </xdr:nvCxnSpPr>
      <xdr:spPr>
        <a:xfrm flipV="1">
          <a:off x="22159595" y="5544078"/>
          <a:ext cx="1269" cy="1110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7" name="直線コネクタ 70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4355</xdr:rowOff>
    </xdr:from>
    <xdr:ext cx="534377" cy="259045"/>
    <xdr:sp macro="" textlink="">
      <xdr:nvSpPr>
        <xdr:cNvPr id="708" name="投資及び出資金最大値テキスト"/>
        <xdr:cNvSpPr txBox="1"/>
      </xdr:nvSpPr>
      <xdr:spPr>
        <a:xfrm>
          <a:off x="22212300" y="531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24,294</a:t>
          </a:r>
          <a:endParaRPr kumimoji="1" lang="ja-JP" altLang="en-US" sz="1000" b="1">
            <a:latin typeface="ＭＳ Ｐゴシック"/>
          </a:endParaRPr>
        </a:p>
      </xdr:txBody>
    </xdr:sp>
    <xdr:clientData/>
  </xdr:oneCellAnchor>
  <xdr:twoCellAnchor>
    <xdr:from>
      <xdr:col>32</xdr:col>
      <xdr:colOff>98425</xdr:colOff>
      <xdr:row>32</xdr:row>
      <xdr:rowOff>57678</xdr:rowOff>
    </xdr:from>
    <xdr:to>
      <xdr:col>32</xdr:col>
      <xdr:colOff>276225</xdr:colOff>
      <xdr:row>32</xdr:row>
      <xdr:rowOff>57678</xdr:rowOff>
    </xdr:to>
    <xdr:cxnSp macro="">
      <xdr:nvCxnSpPr>
        <xdr:cNvPr id="709" name="直線コネクタ 708"/>
        <xdr:cNvCxnSpPr/>
      </xdr:nvCxnSpPr>
      <xdr:spPr>
        <a:xfrm>
          <a:off x="22072600" y="5544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0" name="直線コネクタ 70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1317</xdr:rowOff>
    </xdr:from>
    <xdr:ext cx="469744" cy="259045"/>
    <xdr:sp macro="" textlink="">
      <xdr:nvSpPr>
        <xdr:cNvPr id="711" name="投資及び出資金平均値テキスト"/>
        <xdr:cNvSpPr txBox="1"/>
      </xdr:nvSpPr>
      <xdr:spPr>
        <a:xfrm>
          <a:off x="22212300" y="6344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149890</xdr:rowOff>
    </xdr:from>
    <xdr:to>
      <xdr:col>32</xdr:col>
      <xdr:colOff>238125</xdr:colOff>
      <xdr:row>38</xdr:row>
      <xdr:rowOff>80040</xdr:rowOff>
    </xdr:to>
    <xdr:sp macro="" textlink="">
      <xdr:nvSpPr>
        <xdr:cNvPr id="712" name="フローチャート : 判断 711"/>
        <xdr:cNvSpPr/>
      </xdr:nvSpPr>
      <xdr:spPr>
        <a:xfrm>
          <a:off x="221107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3" name="直線コネクタ 71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156108</xdr:rowOff>
    </xdr:from>
    <xdr:to>
      <xdr:col>31</xdr:col>
      <xdr:colOff>85725</xdr:colOff>
      <xdr:row>38</xdr:row>
      <xdr:rowOff>86258</xdr:rowOff>
    </xdr:to>
    <xdr:sp macro="" textlink="">
      <xdr:nvSpPr>
        <xdr:cNvPr id="714" name="フローチャート : 判断 713"/>
        <xdr:cNvSpPr/>
      </xdr:nvSpPr>
      <xdr:spPr>
        <a:xfrm>
          <a:off x="21272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102785</xdr:rowOff>
    </xdr:from>
    <xdr:ext cx="469744" cy="259045"/>
    <xdr:sp macro="" textlink="">
      <xdr:nvSpPr>
        <xdr:cNvPr id="715" name="テキスト ボックス 714"/>
        <xdr:cNvSpPr txBox="1"/>
      </xdr:nvSpPr>
      <xdr:spPr>
        <a:xfrm>
          <a:off x="21088427" y="62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16" name="直線コネクタ 71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38151</xdr:rowOff>
    </xdr:from>
    <xdr:to>
      <xdr:col>29</xdr:col>
      <xdr:colOff>568325</xdr:colOff>
      <xdr:row>38</xdr:row>
      <xdr:rowOff>139751</xdr:rowOff>
    </xdr:to>
    <xdr:sp macro="" textlink="">
      <xdr:nvSpPr>
        <xdr:cNvPr id="717" name="フローチャート : 判断 716"/>
        <xdr:cNvSpPr/>
      </xdr:nvSpPr>
      <xdr:spPr>
        <a:xfrm>
          <a:off x="20383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156278</xdr:rowOff>
    </xdr:from>
    <xdr:ext cx="469744" cy="259045"/>
    <xdr:sp macro="" textlink="">
      <xdr:nvSpPr>
        <xdr:cNvPr id="718" name="テキスト ボックス 717"/>
        <xdr:cNvSpPr txBox="1"/>
      </xdr:nvSpPr>
      <xdr:spPr>
        <a:xfrm>
          <a:off x="20199427"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19" name="直線コネクタ 71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16342</xdr:rowOff>
    </xdr:from>
    <xdr:to>
      <xdr:col>28</xdr:col>
      <xdr:colOff>365125</xdr:colOff>
      <xdr:row>38</xdr:row>
      <xdr:rowOff>117942</xdr:rowOff>
    </xdr:to>
    <xdr:sp macro="" textlink="">
      <xdr:nvSpPr>
        <xdr:cNvPr id="720" name="フローチャート : 判断 719"/>
        <xdr:cNvSpPr/>
      </xdr:nvSpPr>
      <xdr:spPr>
        <a:xfrm>
          <a:off x="19494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134469</xdr:rowOff>
    </xdr:from>
    <xdr:ext cx="469744" cy="259045"/>
    <xdr:sp macro="" textlink="">
      <xdr:nvSpPr>
        <xdr:cNvPr id="721" name="テキスト ボックス 720"/>
        <xdr:cNvSpPr txBox="1"/>
      </xdr:nvSpPr>
      <xdr:spPr>
        <a:xfrm>
          <a:off x="19310427" y="630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28321</xdr:rowOff>
    </xdr:from>
    <xdr:to>
      <xdr:col>27</xdr:col>
      <xdr:colOff>161925</xdr:colOff>
      <xdr:row>38</xdr:row>
      <xdr:rowOff>129921</xdr:rowOff>
    </xdr:to>
    <xdr:sp macro="" textlink="">
      <xdr:nvSpPr>
        <xdr:cNvPr id="722" name="フローチャート : 判断 721"/>
        <xdr:cNvSpPr/>
      </xdr:nvSpPr>
      <xdr:spPr>
        <a:xfrm>
          <a:off x="18605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146448</xdr:rowOff>
    </xdr:from>
    <xdr:ext cx="469744" cy="259045"/>
    <xdr:sp macro="" textlink="">
      <xdr:nvSpPr>
        <xdr:cNvPr id="723" name="テキスト ボックス 722"/>
        <xdr:cNvSpPr txBox="1"/>
      </xdr:nvSpPr>
      <xdr:spPr>
        <a:xfrm>
          <a:off x="18421427"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29" name="円/楕円 72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1" name="円/楕円 73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2" name="テキスト ボックス 73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3" name="円/楕円 73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4" name="テキスト ボックス 73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35" name="円/楕円 73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36" name="テキスト ボックス 73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37" name="円/楕円 73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38" name="テキスト ボックス 73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9" name="直線コネクタ 74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0" name="テキスト ボックス 74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1" name="直線コネクタ 75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52" name="テキスト ボックス 751"/>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3" name="直線コネクタ 75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4" name="テキスト ボックス 753"/>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5" name="直線コネクタ 75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56" name="テキスト ボックス 755"/>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7" name="直線コネクタ 75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58" name="テキスト ボックス 757"/>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9" name="直線コネクタ 75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0" name="テキスト ボックス 75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38647</xdr:rowOff>
    </xdr:from>
    <xdr:to>
      <xdr:col>32</xdr:col>
      <xdr:colOff>186689</xdr:colOff>
      <xdr:row>59</xdr:row>
      <xdr:rowOff>44450</xdr:rowOff>
    </xdr:to>
    <xdr:cxnSp macro="">
      <xdr:nvCxnSpPr>
        <xdr:cNvPr id="762" name="直線コネクタ 761"/>
        <xdr:cNvCxnSpPr/>
      </xdr:nvCxnSpPr>
      <xdr:spPr>
        <a:xfrm flipV="1">
          <a:off x="22159595" y="8782597"/>
          <a:ext cx="1269" cy="1377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85422</xdr:rowOff>
    </xdr:from>
    <xdr:ext cx="249299" cy="259045"/>
    <xdr:sp macro="" textlink="">
      <xdr:nvSpPr>
        <xdr:cNvPr id="763" name="貸付金最小値テキスト"/>
        <xdr:cNvSpPr txBox="1"/>
      </xdr:nvSpPr>
      <xdr:spPr>
        <a:xfrm>
          <a:off x="22212300" y="10200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4" name="直線コネクタ 76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156774</xdr:rowOff>
    </xdr:from>
    <xdr:ext cx="599010" cy="259045"/>
    <xdr:sp macro="" textlink="">
      <xdr:nvSpPr>
        <xdr:cNvPr id="765" name="貸付金最大値テキスト"/>
        <xdr:cNvSpPr txBox="1"/>
      </xdr:nvSpPr>
      <xdr:spPr>
        <a:xfrm>
          <a:off x="22212300" y="855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361,523</a:t>
          </a:r>
          <a:endParaRPr kumimoji="1" lang="ja-JP" altLang="en-US" sz="1000" b="1">
            <a:latin typeface="ＭＳ Ｐゴシック"/>
          </a:endParaRPr>
        </a:p>
      </xdr:txBody>
    </xdr:sp>
    <xdr:clientData/>
  </xdr:oneCellAnchor>
  <xdr:twoCellAnchor>
    <xdr:from>
      <xdr:col>32</xdr:col>
      <xdr:colOff>98425</xdr:colOff>
      <xdr:row>51</xdr:row>
      <xdr:rowOff>38647</xdr:rowOff>
    </xdr:from>
    <xdr:to>
      <xdr:col>32</xdr:col>
      <xdr:colOff>276225</xdr:colOff>
      <xdr:row>51</xdr:row>
      <xdr:rowOff>38647</xdr:rowOff>
    </xdr:to>
    <xdr:cxnSp macro="">
      <xdr:nvCxnSpPr>
        <xdr:cNvPr id="766" name="直線コネクタ 765"/>
        <xdr:cNvCxnSpPr/>
      </xdr:nvCxnSpPr>
      <xdr:spPr>
        <a:xfrm>
          <a:off x="22072600" y="87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158418</xdr:rowOff>
    </xdr:from>
    <xdr:to>
      <xdr:col>32</xdr:col>
      <xdr:colOff>187325</xdr:colOff>
      <xdr:row>59</xdr:row>
      <xdr:rowOff>44450</xdr:rowOff>
    </xdr:to>
    <xdr:cxnSp macro="">
      <xdr:nvCxnSpPr>
        <xdr:cNvPr id="767" name="直線コネクタ 766"/>
        <xdr:cNvCxnSpPr/>
      </xdr:nvCxnSpPr>
      <xdr:spPr>
        <a:xfrm flipV="1">
          <a:off x="21323300" y="10102518"/>
          <a:ext cx="838200" cy="57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129872</xdr:rowOff>
    </xdr:from>
    <xdr:ext cx="469744" cy="259045"/>
    <xdr:sp macro="" textlink="">
      <xdr:nvSpPr>
        <xdr:cNvPr id="768" name="貸付金平均値テキスト"/>
        <xdr:cNvSpPr txBox="1"/>
      </xdr:nvSpPr>
      <xdr:spPr>
        <a:xfrm>
          <a:off x="22212300" y="10073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151445</xdr:rowOff>
    </xdr:from>
    <xdr:to>
      <xdr:col>32</xdr:col>
      <xdr:colOff>238125</xdr:colOff>
      <xdr:row>59</xdr:row>
      <xdr:rowOff>81595</xdr:rowOff>
    </xdr:to>
    <xdr:sp macro="" textlink="">
      <xdr:nvSpPr>
        <xdr:cNvPr id="769" name="フローチャート : 判断 768"/>
        <xdr:cNvSpPr/>
      </xdr:nvSpPr>
      <xdr:spPr>
        <a:xfrm>
          <a:off x="22110700" y="1009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0" name="直線コネクタ 76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149529</xdr:rowOff>
    </xdr:from>
    <xdr:to>
      <xdr:col>31</xdr:col>
      <xdr:colOff>85725</xdr:colOff>
      <xdr:row>59</xdr:row>
      <xdr:rowOff>79679</xdr:rowOff>
    </xdr:to>
    <xdr:sp macro="" textlink="">
      <xdr:nvSpPr>
        <xdr:cNvPr id="771" name="フローチャート : 判断 770"/>
        <xdr:cNvSpPr/>
      </xdr:nvSpPr>
      <xdr:spPr>
        <a:xfrm>
          <a:off x="21272500" y="1009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96206</xdr:rowOff>
    </xdr:from>
    <xdr:ext cx="469744" cy="259045"/>
    <xdr:sp macro="" textlink="">
      <xdr:nvSpPr>
        <xdr:cNvPr id="772" name="テキスト ボックス 771"/>
        <xdr:cNvSpPr txBox="1"/>
      </xdr:nvSpPr>
      <xdr:spPr>
        <a:xfrm>
          <a:off x="21088427" y="986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38400</xdr:rowOff>
    </xdr:from>
    <xdr:to>
      <xdr:col>29</xdr:col>
      <xdr:colOff>517525</xdr:colOff>
      <xdr:row>59</xdr:row>
      <xdr:rowOff>44450</xdr:rowOff>
    </xdr:to>
    <xdr:cxnSp macro="">
      <xdr:nvCxnSpPr>
        <xdr:cNvPr id="773" name="直線コネクタ 772"/>
        <xdr:cNvCxnSpPr/>
      </xdr:nvCxnSpPr>
      <xdr:spPr>
        <a:xfrm>
          <a:off x="19545300" y="10153950"/>
          <a:ext cx="889000" cy="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154032</xdr:rowOff>
    </xdr:from>
    <xdr:to>
      <xdr:col>29</xdr:col>
      <xdr:colOff>568325</xdr:colOff>
      <xdr:row>59</xdr:row>
      <xdr:rowOff>84182</xdr:rowOff>
    </xdr:to>
    <xdr:sp macro="" textlink="">
      <xdr:nvSpPr>
        <xdr:cNvPr id="774" name="フローチャート : 判断 773"/>
        <xdr:cNvSpPr/>
      </xdr:nvSpPr>
      <xdr:spPr>
        <a:xfrm>
          <a:off x="20383500" y="100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100709</xdr:rowOff>
    </xdr:from>
    <xdr:ext cx="469744" cy="259045"/>
    <xdr:sp macro="" textlink="">
      <xdr:nvSpPr>
        <xdr:cNvPr id="775" name="テキスト ボックス 774"/>
        <xdr:cNvSpPr txBox="1"/>
      </xdr:nvSpPr>
      <xdr:spPr>
        <a:xfrm>
          <a:off x="20199427" y="987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38400</xdr:rowOff>
    </xdr:from>
    <xdr:to>
      <xdr:col>28</xdr:col>
      <xdr:colOff>314325</xdr:colOff>
      <xdr:row>59</xdr:row>
      <xdr:rowOff>41512</xdr:rowOff>
    </xdr:to>
    <xdr:cxnSp macro="">
      <xdr:nvCxnSpPr>
        <xdr:cNvPr id="776" name="直線コネクタ 775"/>
        <xdr:cNvCxnSpPr/>
      </xdr:nvCxnSpPr>
      <xdr:spPr>
        <a:xfrm flipV="1">
          <a:off x="18656300" y="10153950"/>
          <a:ext cx="889000" cy="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153884</xdr:rowOff>
    </xdr:from>
    <xdr:to>
      <xdr:col>28</xdr:col>
      <xdr:colOff>365125</xdr:colOff>
      <xdr:row>59</xdr:row>
      <xdr:rowOff>84034</xdr:rowOff>
    </xdr:to>
    <xdr:sp macro="" textlink="">
      <xdr:nvSpPr>
        <xdr:cNvPr id="777" name="フローチャート : 判断 776"/>
        <xdr:cNvSpPr/>
      </xdr:nvSpPr>
      <xdr:spPr>
        <a:xfrm>
          <a:off x="19494500" y="1009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100561</xdr:rowOff>
    </xdr:from>
    <xdr:ext cx="469744" cy="259045"/>
    <xdr:sp macro="" textlink="">
      <xdr:nvSpPr>
        <xdr:cNvPr id="778" name="テキスト ボックス 777"/>
        <xdr:cNvSpPr txBox="1"/>
      </xdr:nvSpPr>
      <xdr:spPr>
        <a:xfrm>
          <a:off x="19310427" y="9873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152440</xdr:rowOff>
    </xdr:from>
    <xdr:to>
      <xdr:col>27</xdr:col>
      <xdr:colOff>161925</xdr:colOff>
      <xdr:row>59</xdr:row>
      <xdr:rowOff>82590</xdr:rowOff>
    </xdr:to>
    <xdr:sp macro="" textlink="">
      <xdr:nvSpPr>
        <xdr:cNvPr id="779" name="フローチャート : 判断 778"/>
        <xdr:cNvSpPr/>
      </xdr:nvSpPr>
      <xdr:spPr>
        <a:xfrm>
          <a:off x="18605500" y="100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99117</xdr:rowOff>
    </xdr:from>
    <xdr:ext cx="469744" cy="259045"/>
    <xdr:sp macro="" textlink="">
      <xdr:nvSpPr>
        <xdr:cNvPr id="780" name="テキスト ボックス 779"/>
        <xdr:cNvSpPr txBox="1"/>
      </xdr:nvSpPr>
      <xdr:spPr>
        <a:xfrm>
          <a:off x="18421427" y="987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1" name="テキスト ボックス 78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2" name="テキスト ボックス 78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3" name="テキスト ボックス 78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4" name="テキスト ボックス 78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5" name="テキスト ボックス 78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107618</xdr:rowOff>
    </xdr:from>
    <xdr:to>
      <xdr:col>32</xdr:col>
      <xdr:colOff>238125</xdr:colOff>
      <xdr:row>59</xdr:row>
      <xdr:rowOff>37768</xdr:rowOff>
    </xdr:to>
    <xdr:sp macro="" textlink="">
      <xdr:nvSpPr>
        <xdr:cNvPr id="786" name="円/楕円 785"/>
        <xdr:cNvSpPr/>
      </xdr:nvSpPr>
      <xdr:spPr>
        <a:xfrm>
          <a:off x="22110700" y="100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66995</xdr:rowOff>
    </xdr:from>
    <xdr:ext cx="534377" cy="259045"/>
    <xdr:sp macro="" textlink="">
      <xdr:nvSpPr>
        <xdr:cNvPr id="787" name="貸付金該当値テキスト"/>
        <xdr:cNvSpPr txBox="1"/>
      </xdr:nvSpPr>
      <xdr:spPr>
        <a:xfrm>
          <a:off x="22212300" y="983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15,087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88" name="円/楕円 78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89" name="テキスト ボックス 788"/>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0" name="円/楕円 78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1" name="テキスト ボックス 790"/>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159050</xdr:rowOff>
    </xdr:from>
    <xdr:to>
      <xdr:col>28</xdr:col>
      <xdr:colOff>365125</xdr:colOff>
      <xdr:row>59</xdr:row>
      <xdr:rowOff>89200</xdr:rowOff>
    </xdr:to>
    <xdr:sp macro="" textlink="">
      <xdr:nvSpPr>
        <xdr:cNvPr id="792" name="円/楕円 791"/>
        <xdr:cNvSpPr/>
      </xdr:nvSpPr>
      <xdr:spPr>
        <a:xfrm>
          <a:off x="19494500" y="1010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80327</xdr:rowOff>
    </xdr:from>
    <xdr:ext cx="469744" cy="259045"/>
    <xdr:sp macro="" textlink="">
      <xdr:nvSpPr>
        <xdr:cNvPr id="793" name="テキスト ボックス 792"/>
        <xdr:cNvSpPr txBox="1"/>
      </xdr:nvSpPr>
      <xdr:spPr>
        <a:xfrm>
          <a:off x="19310427" y="1019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162162</xdr:rowOff>
    </xdr:from>
    <xdr:to>
      <xdr:col>27</xdr:col>
      <xdr:colOff>161925</xdr:colOff>
      <xdr:row>59</xdr:row>
      <xdr:rowOff>92312</xdr:rowOff>
    </xdr:to>
    <xdr:sp macro="" textlink="">
      <xdr:nvSpPr>
        <xdr:cNvPr id="794" name="円/楕円 793"/>
        <xdr:cNvSpPr/>
      </xdr:nvSpPr>
      <xdr:spPr>
        <a:xfrm>
          <a:off x="18605500" y="1010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83439</xdr:rowOff>
    </xdr:from>
    <xdr:ext cx="378565" cy="259045"/>
    <xdr:sp macro="" textlink="">
      <xdr:nvSpPr>
        <xdr:cNvPr id="795" name="テキスト ボックス 794"/>
        <xdr:cNvSpPr txBox="1"/>
      </xdr:nvSpPr>
      <xdr:spPr>
        <a:xfrm>
          <a:off x="18467017" y="10198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6" name="正方形/長方形 79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7" name="正方形/長方形 79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8" name="正方形/長方形 79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9" name="正方形/長方形 79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0" name="正方形/長方形 79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1" name="正方形/長方形 80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2" name="正方形/長方形 80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39,707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3" name="正方形/長方形 80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4" name="テキスト ボックス 80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5" name="直線コネクタ 80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6" name="テキスト ボックス 80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7" name="直線コネクタ 80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8" name="テキスト ボックス 807"/>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9" name="直線コネクタ 80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0" name="テキスト ボックス 80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1" name="直線コネクタ 81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2" name="テキスト ボックス 81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3" name="直線コネクタ 81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14" name="テキスト ボックス 813"/>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5" name="直線コネクタ 81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6" name="テキスト ボックス 81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7" name="直線コネクタ 81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8" name="テキスト ボックス 81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18031</xdr:rowOff>
    </xdr:from>
    <xdr:to>
      <xdr:col>32</xdr:col>
      <xdr:colOff>186689</xdr:colOff>
      <xdr:row>79</xdr:row>
      <xdr:rowOff>115653</xdr:rowOff>
    </xdr:to>
    <xdr:cxnSp macro="">
      <xdr:nvCxnSpPr>
        <xdr:cNvPr id="822" name="直線コネクタ 821"/>
        <xdr:cNvCxnSpPr/>
      </xdr:nvCxnSpPr>
      <xdr:spPr>
        <a:xfrm flipV="1">
          <a:off x="22159595" y="12190981"/>
          <a:ext cx="1269" cy="1469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119480</xdr:rowOff>
    </xdr:from>
    <xdr:ext cx="534377" cy="259045"/>
    <xdr:sp macro="" textlink="">
      <xdr:nvSpPr>
        <xdr:cNvPr id="823" name="繰出金最小値テキスト"/>
        <xdr:cNvSpPr txBox="1"/>
      </xdr:nvSpPr>
      <xdr:spPr>
        <a:xfrm>
          <a:off x="22212300" y="1366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28,459</a:t>
          </a:r>
          <a:endParaRPr kumimoji="1" lang="ja-JP" altLang="en-US" sz="1000" b="1">
            <a:latin typeface="ＭＳ Ｐゴシック"/>
          </a:endParaRPr>
        </a:p>
      </xdr:txBody>
    </xdr:sp>
    <xdr:clientData/>
  </xdr:oneCellAnchor>
  <xdr:twoCellAnchor>
    <xdr:from>
      <xdr:col>32</xdr:col>
      <xdr:colOff>98425</xdr:colOff>
      <xdr:row>79</xdr:row>
      <xdr:rowOff>115653</xdr:rowOff>
    </xdr:from>
    <xdr:to>
      <xdr:col>32</xdr:col>
      <xdr:colOff>276225</xdr:colOff>
      <xdr:row>79</xdr:row>
      <xdr:rowOff>115653</xdr:rowOff>
    </xdr:to>
    <xdr:cxnSp macro="">
      <xdr:nvCxnSpPr>
        <xdr:cNvPr id="824" name="直線コネクタ 823"/>
        <xdr:cNvCxnSpPr/>
      </xdr:nvCxnSpPr>
      <xdr:spPr>
        <a:xfrm>
          <a:off x="22072600" y="1366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136158</xdr:rowOff>
    </xdr:from>
    <xdr:ext cx="599010" cy="259045"/>
    <xdr:sp macro="" textlink="">
      <xdr:nvSpPr>
        <xdr:cNvPr id="825" name="繰出金最大値テキスト"/>
        <xdr:cNvSpPr txBox="1"/>
      </xdr:nvSpPr>
      <xdr:spPr>
        <a:xfrm>
          <a:off x="22212300" y="1196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163,427</a:t>
          </a:r>
          <a:endParaRPr kumimoji="1" lang="ja-JP" altLang="en-US" sz="1000" b="1">
            <a:latin typeface="ＭＳ Ｐゴシック"/>
          </a:endParaRPr>
        </a:p>
      </xdr:txBody>
    </xdr:sp>
    <xdr:clientData/>
  </xdr:oneCellAnchor>
  <xdr:twoCellAnchor>
    <xdr:from>
      <xdr:col>32</xdr:col>
      <xdr:colOff>98425</xdr:colOff>
      <xdr:row>71</xdr:row>
      <xdr:rowOff>18031</xdr:rowOff>
    </xdr:from>
    <xdr:to>
      <xdr:col>32</xdr:col>
      <xdr:colOff>276225</xdr:colOff>
      <xdr:row>71</xdr:row>
      <xdr:rowOff>18031</xdr:rowOff>
    </xdr:to>
    <xdr:cxnSp macro="">
      <xdr:nvCxnSpPr>
        <xdr:cNvPr id="826" name="直線コネクタ 825"/>
        <xdr:cNvCxnSpPr/>
      </xdr:nvCxnSpPr>
      <xdr:spPr>
        <a:xfrm>
          <a:off x="22072600" y="1219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47182</xdr:rowOff>
    </xdr:from>
    <xdr:to>
      <xdr:col>32</xdr:col>
      <xdr:colOff>187325</xdr:colOff>
      <xdr:row>77</xdr:row>
      <xdr:rowOff>160720</xdr:rowOff>
    </xdr:to>
    <xdr:cxnSp macro="">
      <xdr:nvCxnSpPr>
        <xdr:cNvPr id="827" name="直線コネクタ 826"/>
        <xdr:cNvCxnSpPr/>
      </xdr:nvCxnSpPr>
      <xdr:spPr>
        <a:xfrm>
          <a:off x="21323300" y="13248832"/>
          <a:ext cx="838200" cy="11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103961</xdr:rowOff>
    </xdr:from>
    <xdr:ext cx="534377" cy="259045"/>
    <xdr:sp macro="" textlink="">
      <xdr:nvSpPr>
        <xdr:cNvPr id="828" name="繰出金平均値テキスト"/>
        <xdr:cNvSpPr txBox="1"/>
      </xdr:nvSpPr>
      <xdr:spPr>
        <a:xfrm>
          <a:off x="22212300" y="12962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74,218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81083</xdr:rowOff>
    </xdr:from>
    <xdr:to>
      <xdr:col>32</xdr:col>
      <xdr:colOff>238125</xdr:colOff>
      <xdr:row>77</xdr:row>
      <xdr:rowOff>11233</xdr:rowOff>
    </xdr:to>
    <xdr:sp macro="" textlink="">
      <xdr:nvSpPr>
        <xdr:cNvPr id="829" name="フローチャート : 判断 828"/>
        <xdr:cNvSpPr/>
      </xdr:nvSpPr>
      <xdr:spPr>
        <a:xfrm>
          <a:off x="221107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47182</xdr:rowOff>
    </xdr:from>
    <xdr:to>
      <xdr:col>31</xdr:col>
      <xdr:colOff>34925</xdr:colOff>
      <xdr:row>78</xdr:row>
      <xdr:rowOff>37526</xdr:rowOff>
    </xdr:to>
    <xdr:cxnSp macro="">
      <xdr:nvCxnSpPr>
        <xdr:cNvPr id="830" name="直線コネクタ 829"/>
        <xdr:cNvCxnSpPr/>
      </xdr:nvCxnSpPr>
      <xdr:spPr>
        <a:xfrm flipV="1">
          <a:off x="20434300" y="13248832"/>
          <a:ext cx="889000" cy="16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88215</xdr:rowOff>
    </xdr:from>
    <xdr:to>
      <xdr:col>31</xdr:col>
      <xdr:colOff>85725</xdr:colOff>
      <xdr:row>77</xdr:row>
      <xdr:rowOff>18365</xdr:rowOff>
    </xdr:to>
    <xdr:sp macro="" textlink="">
      <xdr:nvSpPr>
        <xdr:cNvPr id="831" name="フローチャート : 判断 830"/>
        <xdr:cNvSpPr/>
      </xdr:nvSpPr>
      <xdr:spPr>
        <a:xfrm>
          <a:off x="21272500" y="1311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34891</xdr:rowOff>
    </xdr:from>
    <xdr:ext cx="534377" cy="259045"/>
    <xdr:sp macro="" textlink="">
      <xdr:nvSpPr>
        <xdr:cNvPr id="832" name="テキスト ボックス 831"/>
        <xdr:cNvSpPr txBox="1"/>
      </xdr:nvSpPr>
      <xdr:spPr>
        <a:xfrm>
          <a:off x="21056111" y="1289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37526</xdr:rowOff>
    </xdr:from>
    <xdr:to>
      <xdr:col>29</xdr:col>
      <xdr:colOff>517525</xdr:colOff>
      <xdr:row>78</xdr:row>
      <xdr:rowOff>39824</xdr:rowOff>
    </xdr:to>
    <xdr:cxnSp macro="">
      <xdr:nvCxnSpPr>
        <xdr:cNvPr id="833" name="直線コネクタ 832"/>
        <xdr:cNvCxnSpPr/>
      </xdr:nvCxnSpPr>
      <xdr:spPr>
        <a:xfrm flipV="1">
          <a:off x="19545300" y="13410626"/>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125149</xdr:rowOff>
    </xdr:from>
    <xdr:to>
      <xdr:col>29</xdr:col>
      <xdr:colOff>568325</xdr:colOff>
      <xdr:row>77</xdr:row>
      <xdr:rowOff>55299</xdr:rowOff>
    </xdr:to>
    <xdr:sp macro="" textlink="">
      <xdr:nvSpPr>
        <xdr:cNvPr id="834" name="フローチャート : 判断 833"/>
        <xdr:cNvSpPr/>
      </xdr:nvSpPr>
      <xdr:spPr>
        <a:xfrm>
          <a:off x="20383500" y="1315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71827</xdr:rowOff>
    </xdr:from>
    <xdr:ext cx="534377" cy="259045"/>
    <xdr:sp macro="" textlink="">
      <xdr:nvSpPr>
        <xdr:cNvPr id="835" name="テキスト ボックス 834"/>
        <xdr:cNvSpPr txBox="1"/>
      </xdr:nvSpPr>
      <xdr:spPr>
        <a:xfrm>
          <a:off x="20167111" y="1293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39029</xdr:rowOff>
    </xdr:from>
    <xdr:to>
      <xdr:col>28</xdr:col>
      <xdr:colOff>314325</xdr:colOff>
      <xdr:row>78</xdr:row>
      <xdr:rowOff>39824</xdr:rowOff>
    </xdr:to>
    <xdr:cxnSp macro="">
      <xdr:nvCxnSpPr>
        <xdr:cNvPr id="836" name="直線コネクタ 835"/>
        <xdr:cNvCxnSpPr/>
      </xdr:nvCxnSpPr>
      <xdr:spPr>
        <a:xfrm>
          <a:off x="18656300" y="13412129"/>
          <a:ext cx="889000" cy="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149893</xdr:rowOff>
    </xdr:from>
    <xdr:to>
      <xdr:col>28</xdr:col>
      <xdr:colOff>365125</xdr:colOff>
      <xdr:row>77</xdr:row>
      <xdr:rowOff>80043</xdr:rowOff>
    </xdr:to>
    <xdr:sp macro="" textlink="">
      <xdr:nvSpPr>
        <xdr:cNvPr id="837" name="フローチャート : 判断 836"/>
        <xdr:cNvSpPr/>
      </xdr:nvSpPr>
      <xdr:spPr>
        <a:xfrm>
          <a:off x="19494500" y="1318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96569</xdr:rowOff>
    </xdr:from>
    <xdr:ext cx="534377" cy="259045"/>
    <xdr:sp macro="" textlink="">
      <xdr:nvSpPr>
        <xdr:cNvPr id="838" name="テキスト ボックス 837"/>
        <xdr:cNvSpPr txBox="1"/>
      </xdr:nvSpPr>
      <xdr:spPr>
        <a:xfrm>
          <a:off x="19278111" y="1295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159113</xdr:rowOff>
    </xdr:from>
    <xdr:to>
      <xdr:col>27</xdr:col>
      <xdr:colOff>161925</xdr:colOff>
      <xdr:row>77</xdr:row>
      <xdr:rowOff>89263</xdr:rowOff>
    </xdr:to>
    <xdr:sp macro="" textlink="">
      <xdr:nvSpPr>
        <xdr:cNvPr id="839" name="フローチャート : 判断 838"/>
        <xdr:cNvSpPr/>
      </xdr:nvSpPr>
      <xdr:spPr>
        <a:xfrm>
          <a:off x="18605500" y="1318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105790</xdr:rowOff>
    </xdr:from>
    <xdr:ext cx="534377" cy="259045"/>
    <xdr:sp macro="" textlink="">
      <xdr:nvSpPr>
        <xdr:cNvPr id="840" name="テキスト ボックス 839"/>
        <xdr:cNvSpPr txBox="1"/>
      </xdr:nvSpPr>
      <xdr:spPr>
        <a:xfrm>
          <a:off x="18389111" y="1296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109920</xdr:rowOff>
    </xdr:from>
    <xdr:to>
      <xdr:col>32</xdr:col>
      <xdr:colOff>238125</xdr:colOff>
      <xdr:row>78</xdr:row>
      <xdr:rowOff>40070</xdr:rowOff>
    </xdr:to>
    <xdr:sp macro="" textlink="">
      <xdr:nvSpPr>
        <xdr:cNvPr id="846" name="円/楕円 845"/>
        <xdr:cNvSpPr/>
      </xdr:nvSpPr>
      <xdr:spPr>
        <a:xfrm>
          <a:off x="22110700" y="1331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88347</xdr:rowOff>
    </xdr:from>
    <xdr:ext cx="534377" cy="259045"/>
    <xdr:sp macro="" textlink="">
      <xdr:nvSpPr>
        <xdr:cNvPr id="847" name="繰出金該当値テキスト"/>
        <xdr:cNvSpPr txBox="1"/>
      </xdr:nvSpPr>
      <xdr:spPr>
        <a:xfrm>
          <a:off x="22212300" y="1328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55,819</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167832</xdr:rowOff>
    </xdr:from>
    <xdr:to>
      <xdr:col>31</xdr:col>
      <xdr:colOff>85725</xdr:colOff>
      <xdr:row>77</xdr:row>
      <xdr:rowOff>97982</xdr:rowOff>
    </xdr:to>
    <xdr:sp macro="" textlink="">
      <xdr:nvSpPr>
        <xdr:cNvPr id="848" name="円/楕円 847"/>
        <xdr:cNvSpPr/>
      </xdr:nvSpPr>
      <xdr:spPr>
        <a:xfrm>
          <a:off x="21272500" y="1319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89109</xdr:rowOff>
    </xdr:from>
    <xdr:ext cx="534377" cy="259045"/>
    <xdr:sp macro="" textlink="">
      <xdr:nvSpPr>
        <xdr:cNvPr id="849" name="テキスト ボックス 848"/>
        <xdr:cNvSpPr txBox="1"/>
      </xdr:nvSpPr>
      <xdr:spPr>
        <a:xfrm>
          <a:off x="21056111" y="1329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66,249</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158176</xdr:rowOff>
    </xdr:from>
    <xdr:to>
      <xdr:col>29</xdr:col>
      <xdr:colOff>568325</xdr:colOff>
      <xdr:row>78</xdr:row>
      <xdr:rowOff>88326</xdr:rowOff>
    </xdr:to>
    <xdr:sp macro="" textlink="">
      <xdr:nvSpPr>
        <xdr:cNvPr id="850" name="円/楕円 849"/>
        <xdr:cNvSpPr/>
      </xdr:nvSpPr>
      <xdr:spPr>
        <a:xfrm>
          <a:off x="20383500" y="1335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79453</xdr:rowOff>
    </xdr:from>
    <xdr:ext cx="534377" cy="259045"/>
    <xdr:sp macro="" textlink="">
      <xdr:nvSpPr>
        <xdr:cNvPr id="851" name="テキスト ボックス 850"/>
        <xdr:cNvSpPr txBox="1"/>
      </xdr:nvSpPr>
      <xdr:spPr>
        <a:xfrm>
          <a:off x="20167111" y="1345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51,386</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160474</xdr:rowOff>
    </xdr:from>
    <xdr:to>
      <xdr:col>28</xdr:col>
      <xdr:colOff>365125</xdr:colOff>
      <xdr:row>78</xdr:row>
      <xdr:rowOff>90624</xdr:rowOff>
    </xdr:to>
    <xdr:sp macro="" textlink="">
      <xdr:nvSpPr>
        <xdr:cNvPr id="852" name="円/楕円 851"/>
        <xdr:cNvSpPr/>
      </xdr:nvSpPr>
      <xdr:spPr>
        <a:xfrm>
          <a:off x="19494500" y="1336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81751</xdr:rowOff>
    </xdr:from>
    <xdr:ext cx="534377" cy="259045"/>
    <xdr:sp macro="" textlink="">
      <xdr:nvSpPr>
        <xdr:cNvPr id="853" name="テキスト ボックス 852"/>
        <xdr:cNvSpPr txBox="1"/>
      </xdr:nvSpPr>
      <xdr:spPr>
        <a:xfrm>
          <a:off x="19278111" y="1345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51,175</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159679</xdr:rowOff>
    </xdr:from>
    <xdr:to>
      <xdr:col>27</xdr:col>
      <xdr:colOff>161925</xdr:colOff>
      <xdr:row>78</xdr:row>
      <xdr:rowOff>89829</xdr:rowOff>
    </xdr:to>
    <xdr:sp macro="" textlink="">
      <xdr:nvSpPr>
        <xdr:cNvPr id="854" name="円/楕円 853"/>
        <xdr:cNvSpPr/>
      </xdr:nvSpPr>
      <xdr:spPr>
        <a:xfrm>
          <a:off x="18605500" y="1336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80956</xdr:rowOff>
    </xdr:from>
    <xdr:ext cx="534377" cy="259045"/>
    <xdr:sp macro="" textlink="">
      <xdr:nvSpPr>
        <xdr:cNvPr id="855" name="テキスト ボックス 854"/>
        <xdr:cNvSpPr txBox="1"/>
      </xdr:nvSpPr>
      <xdr:spPr>
        <a:xfrm>
          <a:off x="18389111" y="1345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51,248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扶助費、貸付金以外は全て類似団体平均を下回っている。</a:t>
          </a:r>
          <a:endParaRPr kumimoji="1" lang="en-US" altLang="ja-JP" sz="1300">
            <a:latin typeface="ＭＳ Ｐゴシック"/>
          </a:endParaRPr>
        </a:p>
        <a:p>
          <a:r>
            <a:rPr kumimoji="1" lang="ja-JP" altLang="en-US" sz="1300">
              <a:latin typeface="ＭＳ Ｐゴシック"/>
            </a:rPr>
            <a:t>扶助費は、</a:t>
          </a:r>
          <a:r>
            <a:rPr kumimoji="1" lang="en-US" altLang="ja-JP" sz="1300">
              <a:latin typeface="ＭＳ Ｐゴシック"/>
            </a:rPr>
            <a:t>18</a:t>
          </a:r>
          <a:r>
            <a:rPr kumimoji="1" lang="ja-JP" altLang="en-US" sz="1300">
              <a:latin typeface="ＭＳ Ｐゴシック"/>
            </a:rPr>
            <a:t>歳以下の子どもの医療費無料化（所得制限なし、現物給付）や</a:t>
          </a:r>
          <a:r>
            <a:rPr kumimoji="1" lang="en-US" altLang="ja-JP" sz="1300">
              <a:latin typeface="ＭＳ Ｐゴシック"/>
            </a:rPr>
            <a:t>75</a:t>
          </a:r>
          <a:r>
            <a:rPr kumimoji="1" lang="ja-JP" altLang="en-US" sz="1300">
              <a:latin typeface="ＭＳ Ｐゴシック"/>
            </a:rPr>
            <a:t>歳以上の医療費無料化（所得制限なし、償還払い）やねたきり老人等介護者福祉手当及び出産育児一時金の上乗せ支給（第</a:t>
          </a:r>
          <a:r>
            <a:rPr kumimoji="1" lang="en-US" altLang="ja-JP" sz="1300">
              <a:latin typeface="ＭＳ Ｐゴシック"/>
            </a:rPr>
            <a:t>2</a:t>
          </a:r>
          <a:r>
            <a:rPr kumimoji="1" lang="ja-JP" altLang="en-US" sz="1300">
              <a:latin typeface="ＭＳ Ｐゴシック"/>
            </a:rPr>
            <a:t>子</a:t>
          </a:r>
          <a:r>
            <a:rPr kumimoji="1" lang="en-US" altLang="ja-JP" sz="1300">
              <a:latin typeface="ＭＳ Ｐゴシック"/>
            </a:rPr>
            <a:t>10</a:t>
          </a:r>
          <a:r>
            <a:rPr kumimoji="1" lang="ja-JP" altLang="en-US" sz="1300">
              <a:latin typeface="ＭＳ Ｐゴシック"/>
            </a:rPr>
            <a:t>万円、第</a:t>
          </a:r>
          <a:r>
            <a:rPr kumimoji="1" lang="en-US" altLang="ja-JP" sz="1300">
              <a:latin typeface="ＭＳ Ｐゴシック"/>
            </a:rPr>
            <a:t>3</a:t>
          </a:r>
          <a:r>
            <a:rPr kumimoji="1" lang="ja-JP" altLang="en-US" sz="1300">
              <a:latin typeface="ＭＳ Ｐゴシック"/>
            </a:rPr>
            <a:t>子</a:t>
          </a:r>
          <a:r>
            <a:rPr kumimoji="1" lang="en-US" altLang="ja-JP" sz="1300">
              <a:latin typeface="ＭＳ Ｐゴシック"/>
            </a:rPr>
            <a:t>20</a:t>
          </a:r>
          <a:r>
            <a:rPr kumimoji="1" lang="ja-JP" altLang="en-US" sz="1300">
              <a:latin typeface="ＭＳ Ｐゴシック"/>
            </a:rPr>
            <a:t>万円、第</a:t>
          </a:r>
          <a:r>
            <a:rPr kumimoji="1" lang="en-US" altLang="ja-JP" sz="1300">
              <a:latin typeface="ＭＳ Ｐゴシック"/>
            </a:rPr>
            <a:t>4</a:t>
          </a:r>
          <a:r>
            <a:rPr kumimoji="1" lang="ja-JP" altLang="en-US" sz="1300">
              <a:latin typeface="ＭＳ Ｐゴシック"/>
            </a:rPr>
            <a:t>子以降</a:t>
          </a:r>
          <a:r>
            <a:rPr kumimoji="1" lang="en-US" altLang="ja-JP" sz="1300">
              <a:latin typeface="ＭＳ Ｐゴシック"/>
            </a:rPr>
            <a:t>30</a:t>
          </a:r>
          <a:r>
            <a:rPr kumimoji="1" lang="ja-JP" altLang="en-US" sz="1300">
              <a:latin typeface="ＭＳ Ｐゴシック"/>
            </a:rPr>
            <a:t>万円）などの町独自施策により多額ととなっている。</a:t>
          </a:r>
          <a:endParaRPr kumimoji="1" lang="en-US" altLang="ja-JP" sz="1300">
            <a:latin typeface="ＭＳ Ｐゴシック"/>
          </a:endParaRPr>
        </a:p>
        <a:p>
          <a:r>
            <a:rPr kumimoji="1" lang="ja-JP" altLang="en-US" sz="1300">
              <a:latin typeface="ＭＳ Ｐゴシック"/>
            </a:rPr>
            <a:t>貸付金は、</a:t>
          </a:r>
          <a:r>
            <a:rPr kumimoji="1" lang="ja-JP" altLang="ja-JP"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28</a:t>
          </a:r>
          <a:r>
            <a:rPr kumimoji="1" lang="ja-JP" altLang="ja-JP" sz="1300">
              <a:solidFill>
                <a:schemeClr val="dk1"/>
              </a:solidFill>
              <a:effectLst/>
              <a:latin typeface="+mn-ea"/>
              <a:ea typeface="+mn-ea"/>
              <a:cs typeface="+mn-cs"/>
            </a:rPr>
            <a:t>年の単年度事業</a:t>
          </a:r>
          <a:r>
            <a:rPr kumimoji="1" lang="ja-JP" altLang="en-US" sz="1300">
              <a:solidFill>
                <a:schemeClr val="dk1"/>
              </a:solidFill>
              <a:effectLst/>
              <a:latin typeface="+mn-ea"/>
              <a:ea typeface="+mn-ea"/>
              <a:cs typeface="+mn-cs"/>
            </a:rPr>
            <a:t>である「</a:t>
          </a:r>
          <a:r>
            <a:rPr kumimoji="1" lang="ja-JP" altLang="en-US" sz="1300">
              <a:latin typeface="ＭＳ Ｐゴシック"/>
            </a:rPr>
            <a:t>ほっと石川観光プラン推進ファンド事業（</a:t>
          </a:r>
          <a:r>
            <a:rPr kumimoji="1" lang="en-US" altLang="ja-JP" sz="1300">
              <a:latin typeface="ＭＳ Ｐゴシック"/>
            </a:rPr>
            <a:t>95,000</a:t>
          </a:r>
          <a:r>
            <a:rPr kumimoji="1" lang="ja-JP" altLang="en-US" sz="1300">
              <a:latin typeface="ＭＳ Ｐゴシック"/>
            </a:rPr>
            <a:t>千円）」の影響によるもので、平成</a:t>
          </a:r>
          <a:r>
            <a:rPr kumimoji="1" lang="en-US" altLang="ja-JP" sz="1300">
              <a:latin typeface="ＭＳ Ｐゴシック"/>
            </a:rPr>
            <a:t>29</a:t>
          </a:r>
          <a:r>
            <a:rPr kumimoji="1" lang="ja-JP" altLang="en-US" sz="1300">
              <a:latin typeface="ＭＳ Ｐゴシック"/>
            </a:rPr>
            <a:t>年度は予定はない。</a:t>
          </a:r>
          <a:endParaRPr kumimoji="1" lang="en-US" altLang="ja-JP" sz="1300">
            <a:latin typeface="ＭＳ Ｐゴシック"/>
          </a:endParaRPr>
        </a:p>
        <a:p>
          <a:r>
            <a:rPr kumimoji="1" lang="ja-JP" altLang="en-US" sz="1300">
              <a:latin typeface="ＭＳ Ｐゴシック"/>
            </a:rPr>
            <a:t>その他としては、普通建設事業費の大幅な減の理由は、防災無線整備事業や学校の非構造部材耐震化事業の他、当町の規模では大型事業が平成</a:t>
          </a:r>
          <a:r>
            <a:rPr kumimoji="1" lang="en-US" altLang="ja-JP" sz="1300">
              <a:latin typeface="ＭＳ Ｐゴシック"/>
            </a:rPr>
            <a:t>27</a:t>
          </a:r>
          <a:r>
            <a:rPr kumimoji="1" lang="ja-JP" altLang="en-US" sz="1300">
              <a:latin typeface="ＭＳ Ｐゴシック"/>
            </a:rPr>
            <a:t>年度に集中したためでである。</a:t>
          </a:r>
          <a:endParaRPr kumimoji="1" lang="en-US" altLang="ja-JP" sz="1300">
            <a:latin typeface="ＭＳ Ｐゴシック"/>
          </a:endParaRPr>
        </a:p>
        <a:p>
          <a:r>
            <a:rPr kumimoji="1" lang="ja-JP" altLang="en-US" sz="1300">
              <a:latin typeface="ＭＳ Ｐゴシック"/>
            </a:rPr>
            <a:t>今後も町民重視の施策を展開しつつ、財政健全化にも努めていく。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石川県川北町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6,297
6,263
14.64
3,899,725
3,727,102
155,664
2,182,454
4,601,731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10.7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2032</xdr:rowOff>
    </xdr:from>
    <xdr:to>
      <xdr:col>6</xdr:col>
      <xdr:colOff>510540</xdr:colOff>
      <xdr:row>37</xdr:row>
      <xdr:rowOff>153162</xdr:rowOff>
    </xdr:to>
    <xdr:cxnSp macro="">
      <xdr:nvCxnSpPr>
        <xdr:cNvPr id="56" name="直線コネクタ 55"/>
        <xdr:cNvCxnSpPr/>
      </xdr:nvCxnSpPr>
      <xdr:spPr>
        <a:xfrm flipV="1">
          <a:off x="4633595" y="5145532"/>
          <a:ext cx="1270" cy="1351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156989</xdr:rowOff>
    </xdr:from>
    <xdr:ext cx="469744" cy="259045"/>
    <xdr:sp macro="" textlink="">
      <xdr:nvSpPr>
        <xdr:cNvPr id="57" name="議会費最小値テキスト"/>
        <xdr:cNvSpPr txBox="1"/>
      </xdr:nvSpPr>
      <xdr:spPr>
        <a:xfrm>
          <a:off x="4686300" y="650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4,844</a:t>
          </a:r>
          <a:endParaRPr kumimoji="1" lang="ja-JP" altLang="en-US" sz="1000" b="1">
            <a:latin typeface="ＭＳ Ｐゴシック"/>
          </a:endParaRPr>
        </a:p>
      </xdr:txBody>
    </xdr:sp>
    <xdr:clientData/>
  </xdr:oneCellAnchor>
  <xdr:twoCellAnchor>
    <xdr:from>
      <xdr:col>6</xdr:col>
      <xdr:colOff>422275</xdr:colOff>
      <xdr:row>37</xdr:row>
      <xdr:rowOff>153162</xdr:rowOff>
    </xdr:from>
    <xdr:to>
      <xdr:col>6</xdr:col>
      <xdr:colOff>600075</xdr:colOff>
      <xdr:row>37</xdr:row>
      <xdr:rowOff>153162</xdr:rowOff>
    </xdr:to>
    <xdr:cxnSp macro="">
      <xdr:nvCxnSpPr>
        <xdr:cNvPr id="58" name="直線コネクタ 57"/>
        <xdr:cNvCxnSpPr/>
      </xdr:nvCxnSpPr>
      <xdr:spPr>
        <a:xfrm>
          <a:off x="4546600" y="649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120159</xdr:rowOff>
    </xdr:from>
    <xdr:ext cx="534377" cy="259045"/>
    <xdr:sp macro="" textlink="">
      <xdr:nvSpPr>
        <xdr:cNvPr id="59" name="議会費最大値テキスト"/>
        <xdr:cNvSpPr txBox="1"/>
      </xdr:nvSpPr>
      <xdr:spPr>
        <a:xfrm>
          <a:off x="4686300" y="492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a:t>
          </a:r>
          <a:endParaRPr kumimoji="1" lang="ja-JP" altLang="en-US" sz="1000" b="1">
            <a:latin typeface="ＭＳ Ｐゴシック"/>
          </a:endParaRPr>
        </a:p>
      </xdr:txBody>
    </xdr:sp>
    <xdr:clientData/>
  </xdr:oneCellAnchor>
  <xdr:twoCellAnchor>
    <xdr:from>
      <xdr:col>6</xdr:col>
      <xdr:colOff>422275</xdr:colOff>
      <xdr:row>30</xdr:row>
      <xdr:rowOff>2032</xdr:rowOff>
    </xdr:from>
    <xdr:to>
      <xdr:col>6</xdr:col>
      <xdr:colOff>600075</xdr:colOff>
      <xdr:row>30</xdr:row>
      <xdr:rowOff>2032</xdr:rowOff>
    </xdr:to>
    <xdr:cxnSp macro="">
      <xdr:nvCxnSpPr>
        <xdr:cNvPr id="60" name="直線コネクタ 59"/>
        <xdr:cNvCxnSpPr/>
      </xdr:nvCxnSpPr>
      <xdr:spPr>
        <a:xfrm>
          <a:off x="4546600" y="51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146558</xdr:rowOff>
    </xdr:from>
    <xdr:to>
      <xdr:col>6</xdr:col>
      <xdr:colOff>511175</xdr:colOff>
      <xdr:row>33</xdr:row>
      <xdr:rowOff>51689</xdr:rowOff>
    </xdr:to>
    <xdr:cxnSp macro="">
      <xdr:nvCxnSpPr>
        <xdr:cNvPr id="61" name="直線コネクタ 60"/>
        <xdr:cNvCxnSpPr/>
      </xdr:nvCxnSpPr>
      <xdr:spPr>
        <a:xfrm>
          <a:off x="3797300" y="5632958"/>
          <a:ext cx="838200" cy="7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22750</xdr:rowOff>
    </xdr:from>
    <xdr:ext cx="469744" cy="259045"/>
    <xdr:sp macro="" textlink="">
      <xdr:nvSpPr>
        <xdr:cNvPr id="62" name="議会費平均値テキスト"/>
        <xdr:cNvSpPr txBox="1"/>
      </xdr:nvSpPr>
      <xdr:spPr>
        <a:xfrm>
          <a:off x="4686300" y="5852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9,351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44323</xdr:rowOff>
    </xdr:from>
    <xdr:to>
      <xdr:col>6</xdr:col>
      <xdr:colOff>561975</xdr:colOff>
      <xdr:row>34</xdr:row>
      <xdr:rowOff>145923</xdr:rowOff>
    </xdr:to>
    <xdr:sp macro="" textlink="">
      <xdr:nvSpPr>
        <xdr:cNvPr id="63" name="フローチャート : 判断 62"/>
        <xdr:cNvSpPr/>
      </xdr:nvSpPr>
      <xdr:spPr>
        <a:xfrm>
          <a:off x="45847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146558</xdr:rowOff>
    </xdr:from>
    <xdr:to>
      <xdr:col>5</xdr:col>
      <xdr:colOff>358775</xdr:colOff>
      <xdr:row>33</xdr:row>
      <xdr:rowOff>20193</xdr:rowOff>
    </xdr:to>
    <xdr:cxnSp macro="">
      <xdr:nvCxnSpPr>
        <xdr:cNvPr id="64" name="直線コネクタ 63"/>
        <xdr:cNvCxnSpPr/>
      </xdr:nvCxnSpPr>
      <xdr:spPr>
        <a:xfrm flipV="1">
          <a:off x="2908300" y="5632958"/>
          <a:ext cx="889000" cy="4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762</xdr:rowOff>
    </xdr:from>
    <xdr:to>
      <xdr:col>5</xdr:col>
      <xdr:colOff>409575</xdr:colOff>
      <xdr:row>34</xdr:row>
      <xdr:rowOff>102362</xdr:rowOff>
    </xdr:to>
    <xdr:sp macro="" textlink="">
      <xdr:nvSpPr>
        <xdr:cNvPr id="65" name="フローチャート : 判断 64"/>
        <xdr:cNvSpPr/>
      </xdr:nvSpPr>
      <xdr:spPr>
        <a:xfrm>
          <a:off x="3746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93489</xdr:rowOff>
    </xdr:from>
    <xdr:ext cx="469744" cy="259045"/>
    <xdr:sp macro="" textlink="">
      <xdr:nvSpPr>
        <xdr:cNvPr id="66" name="テキスト ボックス 65"/>
        <xdr:cNvSpPr txBox="1"/>
      </xdr:nvSpPr>
      <xdr:spPr>
        <a:xfrm>
          <a:off x="3562427"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20193</xdr:rowOff>
    </xdr:from>
    <xdr:to>
      <xdr:col>4</xdr:col>
      <xdr:colOff>155575</xdr:colOff>
      <xdr:row>33</xdr:row>
      <xdr:rowOff>20447</xdr:rowOff>
    </xdr:to>
    <xdr:cxnSp macro="">
      <xdr:nvCxnSpPr>
        <xdr:cNvPr id="67" name="直線コネクタ 66"/>
        <xdr:cNvCxnSpPr/>
      </xdr:nvCxnSpPr>
      <xdr:spPr>
        <a:xfrm flipV="1">
          <a:off x="2019300" y="5678043"/>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150495</xdr:rowOff>
    </xdr:from>
    <xdr:to>
      <xdr:col>4</xdr:col>
      <xdr:colOff>206375</xdr:colOff>
      <xdr:row>34</xdr:row>
      <xdr:rowOff>80645</xdr:rowOff>
    </xdr:to>
    <xdr:sp macro="" textlink="">
      <xdr:nvSpPr>
        <xdr:cNvPr id="68" name="フローチャート : 判断 67"/>
        <xdr:cNvSpPr/>
      </xdr:nvSpPr>
      <xdr:spPr>
        <a:xfrm>
          <a:off x="2857500" y="580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71772</xdr:rowOff>
    </xdr:from>
    <xdr:ext cx="469744" cy="259045"/>
    <xdr:sp macro="" textlink="">
      <xdr:nvSpPr>
        <xdr:cNvPr id="69" name="テキスト ボックス 68"/>
        <xdr:cNvSpPr txBox="1"/>
      </xdr:nvSpPr>
      <xdr:spPr>
        <a:xfrm>
          <a:off x="2673427" y="590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154178</xdr:rowOff>
    </xdr:from>
    <xdr:to>
      <xdr:col>2</xdr:col>
      <xdr:colOff>638175</xdr:colOff>
      <xdr:row>33</xdr:row>
      <xdr:rowOff>20447</xdr:rowOff>
    </xdr:to>
    <xdr:cxnSp macro="">
      <xdr:nvCxnSpPr>
        <xdr:cNvPr id="70" name="直線コネクタ 69"/>
        <xdr:cNvCxnSpPr/>
      </xdr:nvCxnSpPr>
      <xdr:spPr>
        <a:xfrm>
          <a:off x="1130300" y="5640578"/>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12954</xdr:rowOff>
    </xdr:from>
    <xdr:to>
      <xdr:col>3</xdr:col>
      <xdr:colOff>3175</xdr:colOff>
      <xdr:row>34</xdr:row>
      <xdr:rowOff>114554</xdr:rowOff>
    </xdr:to>
    <xdr:sp macro="" textlink="">
      <xdr:nvSpPr>
        <xdr:cNvPr id="71" name="フローチャート : 判断 70"/>
        <xdr:cNvSpPr/>
      </xdr:nvSpPr>
      <xdr:spPr>
        <a:xfrm>
          <a:off x="1968500" y="584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105681</xdr:rowOff>
    </xdr:from>
    <xdr:ext cx="469744" cy="259045"/>
    <xdr:sp macro="" textlink="">
      <xdr:nvSpPr>
        <xdr:cNvPr id="72" name="テキスト ボックス 71"/>
        <xdr:cNvSpPr txBox="1"/>
      </xdr:nvSpPr>
      <xdr:spPr>
        <a:xfrm>
          <a:off x="1784427" y="5934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154940</xdr:rowOff>
    </xdr:from>
    <xdr:to>
      <xdr:col>1</xdr:col>
      <xdr:colOff>485775</xdr:colOff>
      <xdr:row>34</xdr:row>
      <xdr:rowOff>85090</xdr:rowOff>
    </xdr:to>
    <xdr:sp macro="" textlink="">
      <xdr:nvSpPr>
        <xdr:cNvPr id="73" name="フローチャート : 判断 72"/>
        <xdr:cNvSpPr/>
      </xdr:nvSpPr>
      <xdr:spPr>
        <a:xfrm>
          <a:off x="1079500" y="581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76217</xdr:rowOff>
    </xdr:from>
    <xdr:ext cx="469744" cy="259045"/>
    <xdr:sp macro="" textlink="">
      <xdr:nvSpPr>
        <xdr:cNvPr id="74" name="テキスト ボックス 73"/>
        <xdr:cNvSpPr txBox="1"/>
      </xdr:nvSpPr>
      <xdr:spPr>
        <a:xfrm>
          <a:off x="895427" y="590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889</xdr:rowOff>
    </xdr:from>
    <xdr:to>
      <xdr:col>6</xdr:col>
      <xdr:colOff>561975</xdr:colOff>
      <xdr:row>33</xdr:row>
      <xdr:rowOff>102489</xdr:rowOff>
    </xdr:to>
    <xdr:sp macro="" textlink="">
      <xdr:nvSpPr>
        <xdr:cNvPr id="80" name="円/楕円 79"/>
        <xdr:cNvSpPr/>
      </xdr:nvSpPr>
      <xdr:spPr>
        <a:xfrm>
          <a:off x="4584700" y="565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23766</xdr:rowOff>
    </xdr:from>
    <xdr:ext cx="534377" cy="259045"/>
    <xdr:sp macro="" textlink="">
      <xdr:nvSpPr>
        <xdr:cNvPr id="81" name="議会費該当値テキスト"/>
        <xdr:cNvSpPr txBox="1"/>
      </xdr:nvSpPr>
      <xdr:spPr>
        <a:xfrm>
          <a:off x="4686300" y="551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11,043</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95758</xdr:rowOff>
    </xdr:from>
    <xdr:to>
      <xdr:col>5</xdr:col>
      <xdr:colOff>409575</xdr:colOff>
      <xdr:row>33</xdr:row>
      <xdr:rowOff>25908</xdr:rowOff>
    </xdr:to>
    <xdr:sp macro="" textlink="">
      <xdr:nvSpPr>
        <xdr:cNvPr id="82" name="円/楕円 81"/>
        <xdr:cNvSpPr/>
      </xdr:nvSpPr>
      <xdr:spPr>
        <a:xfrm>
          <a:off x="3746500" y="558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42435</xdr:rowOff>
    </xdr:from>
    <xdr:ext cx="534377" cy="259045"/>
    <xdr:sp macro="" textlink="">
      <xdr:nvSpPr>
        <xdr:cNvPr id="83" name="テキスト ボックス 82"/>
        <xdr:cNvSpPr txBox="1"/>
      </xdr:nvSpPr>
      <xdr:spPr>
        <a:xfrm>
          <a:off x="3530111" y="535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11,646</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140843</xdr:rowOff>
    </xdr:from>
    <xdr:to>
      <xdr:col>4</xdr:col>
      <xdr:colOff>206375</xdr:colOff>
      <xdr:row>33</xdr:row>
      <xdr:rowOff>70993</xdr:rowOff>
    </xdr:to>
    <xdr:sp macro="" textlink="">
      <xdr:nvSpPr>
        <xdr:cNvPr id="84" name="円/楕円 83"/>
        <xdr:cNvSpPr/>
      </xdr:nvSpPr>
      <xdr:spPr>
        <a:xfrm>
          <a:off x="2857500" y="562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87520</xdr:rowOff>
    </xdr:from>
    <xdr:ext cx="534377" cy="259045"/>
    <xdr:sp macro="" textlink="">
      <xdr:nvSpPr>
        <xdr:cNvPr id="85" name="テキスト ボックス 84"/>
        <xdr:cNvSpPr txBox="1"/>
      </xdr:nvSpPr>
      <xdr:spPr>
        <a:xfrm>
          <a:off x="2641111" y="540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11,291</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141097</xdr:rowOff>
    </xdr:from>
    <xdr:to>
      <xdr:col>3</xdr:col>
      <xdr:colOff>3175</xdr:colOff>
      <xdr:row>33</xdr:row>
      <xdr:rowOff>71247</xdr:rowOff>
    </xdr:to>
    <xdr:sp macro="" textlink="">
      <xdr:nvSpPr>
        <xdr:cNvPr id="86" name="円/楕円 85"/>
        <xdr:cNvSpPr/>
      </xdr:nvSpPr>
      <xdr:spPr>
        <a:xfrm>
          <a:off x="1968500" y="562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87774</xdr:rowOff>
    </xdr:from>
    <xdr:ext cx="534377" cy="259045"/>
    <xdr:sp macro="" textlink="">
      <xdr:nvSpPr>
        <xdr:cNvPr id="87" name="テキスト ボックス 86"/>
        <xdr:cNvSpPr txBox="1"/>
      </xdr:nvSpPr>
      <xdr:spPr>
        <a:xfrm>
          <a:off x="1752111" y="540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11,289</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103378</xdr:rowOff>
    </xdr:from>
    <xdr:to>
      <xdr:col>1</xdr:col>
      <xdr:colOff>485775</xdr:colOff>
      <xdr:row>33</xdr:row>
      <xdr:rowOff>33528</xdr:rowOff>
    </xdr:to>
    <xdr:sp macro="" textlink="">
      <xdr:nvSpPr>
        <xdr:cNvPr id="88" name="円/楕円 87"/>
        <xdr:cNvSpPr/>
      </xdr:nvSpPr>
      <xdr:spPr>
        <a:xfrm>
          <a:off x="1079500" y="558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50055</xdr:rowOff>
    </xdr:from>
    <xdr:ext cx="534377" cy="259045"/>
    <xdr:sp macro="" textlink="">
      <xdr:nvSpPr>
        <xdr:cNvPr id="89" name="テキスト ボックス 88"/>
        <xdr:cNvSpPr txBox="1"/>
      </xdr:nvSpPr>
      <xdr:spPr>
        <a:xfrm>
          <a:off x="863111" y="536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11,586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45,717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143684</xdr:rowOff>
    </xdr:from>
    <xdr:to>
      <xdr:col>6</xdr:col>
      <xdr:colOff>510540</xdr:colOff>
      <xdr:row>58</xdr:row>
      <xdr:rowOff>115639</xdr:rowOff>
    </xdr:to>
    <xdr:cxnSp macro="">
      <xdr:nvCxnSpPr>
        <xdr:cNvPr id="111" name="直線コネクタ 110"/>
        <xdr:cNvCxnSpPr/>
      </xdr:nvCxnSpPr>
      <xdr:spPr>
        <a:xfrm flipV="1">
          <a:off x="4633595" y="8716184"/>
          <a:ext cx="1270" cy="1343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133217</xdr:rowOff>
    </xdr:from>
    <xdr:ext cx="534377" cy="259045"/>
    <xdr:sp macro="" textlink="">
      <xdr:nvSpPr>
        <xdr:cNvPr id="112" name="総務費最小値テキスト"/>
        <xdr:cNvSpPr txBox="1"/>
      </xdr:nvSpPr>
      <xdr:spPr>
        <a:xfrm>
          <a:off x="4686300" y="1007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52,627</a:t>
          </a:r>
          <a:endParaRPr kumimoji="1" lang="ja-JP" altLang="en-US" sz="1000" b="1">
            <a:latin typeface="ＭＳ Ｐゴシック"/>
          </a:endParaRPr>
        </a:p>
      </xdr:txBody>
    </xdr:sp>
    <xdr:clientData/>
  </xdr:oneCellAnchor>
  <xdr:twoCellAnchor>
    <xdr:from>
      <xdr:col>6</xdr:col>
      <xdr:colOff>422275</xdr:colOff>
      <xdr:row>58</xdr:row>
      <xdr:rowOff>115639</xdr:rowOff>
    </xdr:from>
    <xdr:to>
      <xdr:col>6</xdr:col>
      <xdr:colOff>600075</xdr:colOff>
      <xdr:row>58</xdr:row>
      <xdr:rowOff>115639</xdr:rowOff>
    </xdr:to>
    <xdr:cxnSp macro="">
      <xdr:nvCxnSpPr>
        <xdr:cNvPr id="113" name="直線コネクタ 112"/>
        <xdr:cNvCxnSpPr/>
      </xdr:nvCxnSpPr>
      <xdr:spPr>
        <a:xfrm>
          <a:off x="4546600" y="10059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90361</xdr:rowOff>
    </xdr:from>
    <xdr:ext cx="690189" cy="259045"/>
    <xdr:sp macro="" textlink="">
      <xdr:nvSpPr>
        <xdr:cNvPr id="114" name="総務費最大値テキスト"/>
        <xdr:cNvSpPr txBox="1"/>
      </xdr:nvSpPr>
      <xdr:spPr>
        <a:xfrm>
          <a:off x="4686300" y="84914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2,991,286</a:t>
          </a:r>
          <a:endParaRPr kumimoji="1" lang="ja-JP" altLang="en-US" sz="1000" b="1">
            <a:latin typeface="ＭＳ Ｐゴシック"/>
          </a:endParaRPr>
        </a:p>
      </xdr:txBody>
    </xdr:sp>
    <xdr:clientData/>
  </xdr:oneCellAnchor>
  <xdr:twoCellAnchor>
    <xdr:from>
      <xdr:col>6</xdr:col>
      <xdr:colOff>422275</xdr:colOff>
      <xdr:row>50</xdr:row>
      <xdr:rowOff>143684</xdr:rowOff>
    </xdr:from>
    <xdr:to>
      <xdr:col>6</xdr:col>
      <xdr:colOff>600075</xdr:colOff>
      <xdr:row>50</xdr:row>
      <xdr:rowOff>143684</xdr:rowOff>
    </xdr:to>
    <xdr:cxnSp macro="">
      <xdr:nvCxnSpPr>
        <xdr:cNvPr id="115" name="直線コネクタ 114"/>
        <xdr:cNvCxnSpPr/>
      </xdr:nvCxnSpPr>
      <xdr:spPr>
        <a:xfrm>
          <a:off x="4546600" y="8716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99286</xdr:rowOff>
    </xdr:from>
    <xdr:to>
      <xdr:col>6</xdr:col>
      <xdr:colOff>511175</xdr:colOff>
      <xdr:row>58</xdr:row>
      <xdr:rowOff>104409</xdr:rowOff>
    </xdr:to>
    <xdr:cxnSp macro="">
      <xdr:nvCxnSpPr>
        <xdr:cNvPr id="116" name="直線コネクタ 115"/>
        <xdr:cNvCxnSpPr/>
      </xdr:nvCxnSpPr>
      <xdr:spPr>
        <a:xfrm flipV="1">
          <a:off x="3797300" y="10043386"/>
          <a:ext cx="838200" cy="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50668</xdr:rowOff>
    </xdr:from>
    <xdr:ext cx="599010" cy="259045"/>
    <xdr:sp macro="" textlink="">
      <xdr:nvSpPr>
        <xdr:cNvPr id="117" name="総務費平均値テキスト"/>
        <xdr:cNvSpPr txBox="1"/>
      </xdr:nvSpPr>
      <xdr:spPr>
        <a:xfrm>
          <a:off x="4686300" y="98233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133,661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27791</xdr:rowOff>
    </xdr:from>
    <xdr:to>
      <xdr:col>6</xdr:col>
      <xdr:colOff>561975</xdr:colOff>
      <xdr:row>58</xdr:row>
      <xdr:rowOff>129391</xdr:rowOff>
    </xdr:to>
    <xdr:sp macro="" textlink="">
      <xdr:nvSpPr>
        <xdr:cNvPr id="118" name="フローチャート : 判断 117"/>
        <xdr:cNvSpPr/>
      </xdr:nvSpPr>
      <xdr:spPr>
        <a:xfrm>
          <a:off x="4584700" y="9971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100942</xdr:rowOff>
    </xdr:from>
    <xdr:to>
      <xdr:col>5</xdr:col>
      <xdr:colOff>358775</xdr:colOff>
      <xdr:row>58</xdr:row>
      <xdr:rowOff>104409</xdr:rowOff>
    </xdr:to>
    <xdr:cxnSp macro="">
      <xdr:nvCxnSpPr>
        <xdr:cNvPr id="119" name="直線コネクタ 118"/>
        <xdr:cNvCxnSpPr/>
      </xdr:nvCxnSpPr>
      <xdr:spPr>
        <a:xfrm>
          <a:off x="2908300" y="10045042"/>
          <a:ext cx="889000" cy="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30416</xdr:rowOff>
    </xdr:from>
    <xdr:to>
      <xdr:col>5</xdr:col>
      <xdr:colOff>409575</xdr:colOff>
      <xdr:row>58</xdr:row>
      <xdr:rowOff>132016</xdr:rowOff>
    </xdr:to>
    <xdr:sp macro="" textlink="">
      <xdr:nvSpPr>
        <xdr:cNvPr id="120" name="フローチャート : 判断 119"/>
        <xdr:cNvSpPr/>
      </xdr:nvSpPr>
      <xdr:spPr>
        <a:xfrm>
          <a:off x="3746500" y="99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148543</xdr:rowOff>
    </xdr:from>
    <xdr:ext cx="599010" cy="259045"/>
    <xdr:sp macro="" textlink="">
      <xdr:nvSpPr>
        <xdr:cNvPr id="121" name="テキスト ボックス 120"/>
        <xdr:cNvSpPr txBox="1"/>
      </xdr:nvSpPr>
      <xdr:spPr>
        <a:xfrm>
          <a:off x="3497794" y="9749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90791</xdr:rowOff>
    </xdr:from>
    <xdr:to>
      <xdr:col>4</xdr:col>
      <xdr:colOff>155575</xdr:colOff>
      <xdr:row>58</xdr:row>
      <xdr:rowOff>100942</xdr:rowOff>
    </xdr:to>
    <xdr:cxnSp macro="">
      <xdr:nvCxnSpPr>
        <xdr:cNvPr id="122" name="直線コネクタ 121"/>
        <xdr:cNvCxnSpPr/>
      </xdr:nvCxnSpPr>
      <xdr:spPr>
        <a:xfrm>
          <a:off x="2019300" y="10034891"/>
          <a:ext cx="889000" cy="10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1446</xdr:rowOff>
    </xdr:from>
    <xdr:to>
      <xdr:col>4</xdr:col>
      <xdr:colOff>206375</xdr:colOff>
      <xdr:row>58</xdr:row>
      <xdr:rowOff>103046</xdr:rowOff>
    </xdr:to>
    <xdr:sp macro="" textlink="">
      <xdr:nvSpPr>
        <xdr:cNvPr id="123" name="フローチャート : 判断 122"/>
        <xdr:cNvSpPr/>
      </xdr:nvSpPr>
      <xdr:spPr>
        <a:xfrm>
          <a:off x="2857500" y="994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119573</xdr:rowOff>
    </xdr:from>
    <xdr:ext cx="599010" cy="259045"/>
    <xdr:sp macro="" textlink="">
      <xdr:nvSpPr>
        <xdr:cNvPr id="124" name="テキスト ボックス 123"/>
        <xdr:cNvSpPr txBox="1"/>
      </xdr:nvSpPr>
      <xdr:spPr>
        <a:xfrm>
          <a:off x="2608794" y="9720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90791</xdr:rowOff>
    </xdr:from>
    <xdr:to>
      <xdr:col>2</xdr:col>
      <xdr:colOff>638175</xdr:colOff>
      <xdr:row>58</xdr:row>
      <xdr:rowOff>96081</xdr:rowOff>
    </xdr:to>
    <xdr:cxnSp macro="">
      <xdr:nvCxnSpPr>
        <xdr:cNvPr id="125" name="直線コネクタ 124"/>
        <xdr:cNvCxnSpPr/>
      </xdr:nvCxnSpPr>
      <xdr:spPr>
        <a:xfrm flipV="1">
          <a:off x="1130300" y="10034891"/>
          <a:ext cx="889000" cy="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31174</xdr:rowOff>
    </xdr:from>
    <xdr:to>
      <xdr:col>3</xdr:col>
      <xdr:colOff>3175</xdr:colOff>
      <xdr:row>58</xdr:row>
      <xdr:rowOff>132774</xdr:rowOff>
    </xdr:to>
    <xdr:sp macro="" textlink="">
      <xdr:nvSpPr>
        <xdr:cNvPr id="126" name="フローチャート : 判断 125"/>
        <xdr:cNvSpPr/>
      </xdr:nvSpPr>
      <xdr:spPr>
        <a:xfrm>
          <a:off x="1968500" y="99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149301</xdr:rowOff>
    </xdr:from>
    <xdr:ext cx="599010" cy="259045"/>
    <xdr:sp macro="" textlink="">
      <xdr:nvSpPr>
        <xdr:cNvPr id="127" name="テキスト ボックス 126"/>
        <xdr:cNvSpPr txBox="1"/>
      </xdr:nvSpPr>
      <xdr:spPr>
        <a:xfrm>
          <a:off x="1719794" y="9750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32960</xdr:rowOff>
    </xdr:from>
    <xdr:to>
      <xdr:col>1</xdr:col>
      <xdr:colOff>485775</xdr:colOff>
      <xdr:row>58</xdr:row>
      <xdr:rowOff>134560</xdr:rowOff>
    </xdr:to>
    <xdr:sp macro="" textlink="">
      <xdr:nvSpPr>
        <xdr:cNvPr id="128" name="フローチャート : 判断 127"/>
        <xdr:cNvSpPr/>
      </xdr:nvSpPr>
      <xdr:spPr>
        <a:xfrm>
          <a:off x="1079500" y="997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151087</xdr:rowOff>
    </xdr:from>
    <xdr:ext cx="599010" cy="259045"/>
    <xdr:sp macro="" textlink="">
      <xdr:nvSpPr>
        <xdr:cNvPr id="129" name="テキスト ボックス 128"/>
        <xdr:cNvSpPr txBox="1"/>
      </xdr:nvSpPr>
      <xdr:spPr>
        <a:xfrm>
          <a:off x="830794" y="975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48486</xdr:rowOff>
    </xdr:from>
    <xdr:to>
      <xdr:col>6</xdr:col>
      <xdr:colOff>561975</xdr:colOff>
      <xdr:row>58</xdr:row>
      <xdr:rowOff>150086</xdr:rowOff>
    </xdr:to>
    <xdr:sp macro="" textlink="">
      <xdr:nvSpPr>
        <xdr:cNvPr id="135" name="円/楕円 134"/>
        <xdr:cNvSpPr/>
      </xdr:nvSpPr>
      <xdr:spPr>
        <a:xfrm>
          <a:off x="4584700" y="999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6217</xdr:rowOff>
    </xdr:from>
    <xdr:ext cx="534377" cy="259045"/>
    <xdr:sp macro="" textlink="">
      <xdr:nvSpPr>
        <xdr:cNvPr id="136" name="総務費該当値テキスト"/>
        <xdr:cNvSpPr txBox="1"/>
      </xdr:nvSpPr>
      <xdr:spPr>
        <a:xfrm>
          <a:off x="4686300" y="995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88,395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53609</xdr:rowOff>
    </xdr:from>
    <xdr:to>
      <xdr:col>5</xdr:col>
      <xdr:colOff>409575</xdr:colOff>
      <xdr:row>58</xdr:row>
      <xdr:rowOff>155209</xdr:rowOff>
    </xdr:to>
    <xdr:sp macro="" textlink="">
      <xdr:nvSpPr>
        <xdr:cNvPr id="137" name="円/楕円 136"/>
        <xdr:cNvSpPr/>
      </xdr:nvSpPr>
      <xdr:spPr>
        <a:xfrm>
          <a:off x="3746500" y="999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146336</xdr:rowOff>
    </xdr:from>
    <xdr:ext cx="534377" cy="259045"/>
    <xdr:sp macro="" textlink="">
      <xdr:nvSpPr>
        <xdr:cNvPr id="138" name="テキスト ボックス 137"/>
        <xdr:cNvSpPr txBox="1"/>
      </xdr:nvSpPr>
      <xdr:spPr>
        <a:xfrm>
          <a:off x="3530111" y="1009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77,189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50142</xdr:rowOff>
    </xdr:from>
    <xdr:to>
      <xdr:col>4</xdr:col>
      <xdr:colOff>206375</xdr:colOff>
      <xdr:row>58</xdr:row>
      <xdr:rowOff>151742</xdr:rowOff>
    </xdr:to>
    <xdr:sp macro="" textlink="">
      <xdr:nvSpPr>
        <xdr:cNvPr id="139" name="円/楕円 138"/>
        <xdr:cNvSpPr/>
      </xdr:nvSpPr>
      <xdr:spPr>
        <a:xfrm>
          <a:off x="2857500" y="999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142869</xdr:rowOff>
    </xdr:from>
    <xdr:ext cx="534377" cy="259045"/>
    <xdr:sp macro="" textlink="">
      <xdr:nvSpPr>
        <xdr:cNvPr id="140" name="テキスト ボックス 139"/>
        <xdr:cNvSpPr txBox="1"/>
      </xdr:nvSpPr>
      <xdr:spPr>
        <a:xfrm>
          <a:off x="2641111" y="1008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84,773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39991</xdr:rowOff>
    </xdr:from>
    <xdr:to>
      <xdr:col>3</xdr:col>
      <xdr:colOff>3175</xdr:colOff>
      <xdr:row>58</xdr:row>
      <xdr:rowOff>141591</xdr:rowOff>
    </xdr:to>
    <xdr:sp macro="" textlink="">
      <xdr:nvSpPr>
        <xdr:cNvPr id="141" name="円/楕円 140"/>
        <xdr:cNvSpPr/>
      </xdr:nvSpPr>
      <xdr:spPr>
        <a:xfrm>
          <a:off x="1968500" y="998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132718</xdr:rowOff>
    </xdr:from>
    <xdr:ext cx="599010" cy="259045"/>
    <xdr:sp macro="" textlink="">
      <xdr:nvSpPr>
        <xdr:cNvPr id="142" name="テキスト ボックス 141"/>
        <xdr:cNvSpPr txBox="1"/>
      </xdr:nvSpPr>
      <xdr:spPr>
        <a:xfrm>
          <a:off x="1719794" y="10076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106,975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45281</xdr:rowOff>
    </xdr:from>
    <xdr:to>
      <xdr:col>1</xdr:col>
      <xdr:colOff>485775</xdr:colOff>
      <xdr:row>58</xdr:row>
      <xdr:rowOff>146881</xdr:rowOff>
    </xdr:to>
    <xdr:sp macro="" textlink="">
      <xdr:nvSpPr>
        <xdr:cNvPr id="143" name="円/楕円 142"/>
        <xdr:cNvSpPr/>
      </xdr:nvSpPr>
      <xdr:spPr>
        <a:xfrm>
          <a:off x="1079500" y="998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138008</xdr:rowOff>
    </xdr:from>
    <xdr:ext cx="534377" cy="259045"/>
    <xdr:sp macro="" textlink="">
      <xdr:nvSpPr>
        <xdr:cNvPr id="144" name="テキスト ボックス 143"/>
        <xdr:cNvSpPr txBox="1"/>
      </xdr:nvSpPr>
      <xdr:spPr>
        <a:xfrm>
          <a:off x="863111" y="1008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95,404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144,081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2873</xdr:rowOff>
    </xdr:from>
    <xdr:to>
      <xdr:col>6</xdr:col>
      <xdr:colOff>510540</xdr:colOff>
      <xdr:row>78</xdr:row>
      <xdr:rowOff>142604</xdr:rowOff>
    </xdr:to>
    <xdr:cxnSp macro="">
      <xdr:nvCxnSpPr>
        <xdr:cNvPr id="167" name="直線コネクタ 166"/>
        <xdr:cNvCxnSpPr/>
      </xdr:nvCxnSpPr>
      <xdr:spPr>
        <a:xfrm flipV="1">
          <a:off x="4633595" y="12347273"/>
          <a:ext cx="1270" cy="1168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146431</xdr:rowOff>
    </xdr:from>
    <xdr:ext cx="534377" cy="259045"/>
    <xdr:sp macro="" textlink="">
      <xdr:nvSpPr>
        <xdr:cNvPr id="168" name="民生費最小値テキスト"/>
        <xdr:cNvSpPr txBox="1"/>
      </xdr:nvSpPr>
      <xdr:spPr>
        <a:xfrm>
          <a:off x="4686300" y="1351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99,365</a:t>
          </a:r>
          <a:endParaRPr kumimoji="1" lang="ja-JP" altLang="en-US" sz="1000" b="1">
            <a:latin typeface="ＭＳ Ｐゴシック"/>
          </a:endParaRPr>
        </a:p>
      </xdr:txBody>
    </xdr:sp>
    <xdr:clientData/>
  </xdr:oneCellAnchor>
  <xdr:twoCellAnchor>
    <xdr:from>
      <xdr:col>6</xdr:col>
      <xdr:colOff>422275</xdr:colOff>
      <xdr:row>78</xdr:row>
      <xdr:rowOff>142604</xdr:rowOff>
    </xdr:from>
    <xdr:to>
      <xdr:col>6</xdr:col>
      <xdr:colOff>600075</xdr:colOff>
      <xdr:row>78</xdr:row>
      <xdr:rowOff>142604</xdr:rowOff>
    </xdr:to>
    <xdr:cxnSp macro="">
      <xdr:nvCxnSpPr>
        <xdr:cNvPr id="169" name="直線コネクタ 168"/>
        <xdr:cNvCxnSpPr/>
      </xdr:nvCxnSpPr>
      <xdr:spPr>
        <a:xfrm>
          <a:off x="4546600" y="1351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121000</xdr:rowOff>
    </xdr:from>
    <xdr:ext cx="599010" cy="259045"/>
    <xdr:sp macro="" textlink="">
      <xdr:nvSpPr>
        <xdr:cNvPr id="170" name="民生費最大値テキスト"/>
        <xdr:cNvSpPr txBox="1"/>
      </xdr:nvSpPr>
      <xdr:spPr>
        <a:xfrm>
          <a:off x="4686300" y="1212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354,927</a:t>
          </a:r>
          <a:endParaRPr kumimoji="1" lang="ja-JP" altLang="en-US" sz="1000" b="1">
            <a:latin typeface="ＭＳ Ｐゴシック"/>
          </a:endParaRPr>
        </a:p>
      </xdr:txBody>
    </xdr:sp>
    <xdr:clientData/>
  </xdr:oneCellAnchor>
  <xdr:twoCellAnchor>
    <xdr:from>
      <xdr:col>6</xdr:col>
      <xdr:colOff>422275</xdr:colOff>
      <xdr:row>72</xdr:row>
      <xdr:rowOff>2873</xdr:rowOff>
    </xdr:from>
    <xdr:to>
      <xdr:col>6</xdr:col>
      <xdr:colOff>600075</xdr:colOff>
      <xdr:row>72</xdr:row>
      <xdr:rowOff>2873</xdr:rowOff>
    </xdr:to>
    <xdr:cxnSp macro="">
      <xdr:nvCxnSpPr>
        <xdr:cNvPr id="171" name="直線コネクタ 170"/>
        <xdr:cNvCxnSpPr/>
      </xdr:nvCxnSpPr>
      <xdr:spPr>
        <a:xfrm>
          <a:off x="4546600" y="1234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135696</xdr:rowOff>
    </xdr:from>
    <xdr:to>
      <xdr:col>6</xdr:col>
      <xdr:colOff>511175</xdr:colOff>
      <xdr:row>77</xdr:row>
      <xdr:rowOff>55758</xdr:rowOff>
    </xdr:to>
    <xdr:cxnSp macro="">
      <xdr:nvCxnSpPr>
        <xdr:cNvPr id="172" name="直線コネクタ 171"/>
        <xdr:cNvCxnSpPr/>
      </xdr:nvCxnSpPr>
      <xdr:spPr>
        <a:xfrm flipV="1">
          <a:off x="3797300" y="13165896"/>
          <a:ext cx="838200" cy="9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136154</xdr:rowOff>
    </xdr:from>
    <xdr:ext cx="599010" cy="259045"/>
    <xdr:sp macro="" textlink="">
      <xdr:nvSpPr>
        <xdr:cNvPr id="173" name="民生費平均値テキスト"/>
        <xdr:cNvSpPr txBox="1"/>
      </xdr:nvSpPr>
      <xdr:spPr>
        <a:xfrm>
          <a:off x="4686300" y="13166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159,946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157727</xdr:rowOff>
    </xdr:from>
    <xdr:to>
      <xdr:col>6</xdr:col>
      <xdr:colOff>561975</xdr:colOff>
      <xdr:row>77</xdr:row>
      <xdr:rowOff>87877</xdr:rowOff>
    </xdr:to>
    <xdr:sp macro="" textlink="">
      <xdr:nvSpPr>
        <xdr:cNvPr id="174" name="フローチャート : 判断 173"/>
        <xdr:cNvSpPr/>
      </xdr:nvSpPr>
      <xdr:spPr>
        <a:xfrm>
          <a:off x="4584700" y="131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10454</xdr:rowOff>
    </xdr:from>
    <xdr:to>
      <xdr:col>5</xdr:col>
      <xdr:colOff>358775</xdr:colOff>
      <xdr:row>77</xdr:row>
      <xdr:rowOff>55758</xdr:rowOff>
    </xdr:to>
    <xdr:cxnSp macro="">
      <xdr:nvCxnSpPr>
        <xdr:cNvPr id="175" name="直線コネクタ 174"/>
        <xdr:cNvCxnSpPr/>
      </xdr:nvCxnSpPr>
      <xdr:spPr>
        <a:xfrm>
          <a:off x="2908300" y="13040654"/>
          <a:ext cx="889000" cy="21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151916</xdr:rowOff>
    </xdr:from>
    <xdr:to>
      <xdr:col>5</xdr:col>
      <xdr:colOff>409575</xdr:colOff>
      <xdr:row>77</xdr:row>
      <xdr:rowOff>82066</xdr:rowOff>
    </xdr:to>
    <xdr:sp macro="" textlink="">
      <xdr:nvSpPr>
        <xdr:cNvPr id="176" name="フローチャート : 判断 175"/>
        <xdr:cNvSpPr/>
      </xdr:nvSpPr>
      <xdr:spPr>
        <a:xfrm>
          <a:off x="3746500" y="1318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98593</xdr:rowOff>
    </xdr:from>
    <xdr:ext cx="599010" cy="259045"/>
    <xdr:sp macro="" textlink="">
      <xdr:nvSpPr>
        <xdr:cNvPr id="177" name="テキスト ボックス 176"/>
        <xdr:cNvSpPr txBox="1"/>
      </xdr:nvSpPr>
      <xdr:spPr>
        <a:xfrm>
          <a:off x="3497794" y="12957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10454</xdr:rowOff>
    </xdr:from>
    <xdr:to>
      <xdr:col>4</xdr:col>
      <xdr:colOff>155575</xdr:colOff>
      <xdr:row>77</xdr:row>
      <xdr:rowOff>49591</xdr:rowOff>
    </xdr:to>
    <xdr:cxnSp macro="">
      <xdr:nvCxnSpPr>
        <xdr:cNvPr id="178" name="直線コネクタ 177"/>
        <xdr:cNvCxnSpPr/>
      </xdr:nvCxnSpPr>
      <xdr:spPr>
        <a:xfrm flipV="1">
          <a:off x="2019300" y="13040654"/>
          <a:ext cx="889000" cy="21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21206</xdr:rowOff>
    </xdr:from>
    <xdr:to>
      <xdr:col>4</xdr:col>
      <xdr:colOff>206375</xdr:colOff>
      <xdr:row>77</xdr:row>
      <xdr:rowOff>122806</xdr:rowOff>
    </xdr:to>
    <xdr:sp macro="" textlink="">
      <xdr:nvSpPr>
        <xdr:cNvPr id="179" name="フローチャート : 判断 178"/>
        <xdr:cNvSpPr/>
      </xdr:nvSpPr>
      <xdr:spPr>
        <a:xfrm>
          <a:off x="2857500" y="1322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113933</xdr:rowOff>
    </xdr:from>
    <xdr:ext cx="599010" cy="259045"/>
    <xdr:sp macro="" textlink="">
      <xdr:nvSpPr>
        <xdr:cNvPr id="180" name="テキスト ボックス 179"/>
        <xdr:cNvSpPr txBox="1"/>
      </xdr:nvSpPr>
      <xdr:spPr>
        <a:xfrm>
          <a:off x="2608794" y="1331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149027</xdr:rowOff>
    </xdr:from>
    <xdr:to>
      <xdr:col>2</xdr:col>
      <xdr:colOff>638175</xdr:colOff>
      <xdr:row>77</xdr:row>
      <xdr:rowOff>49591</xdr:rowOff>
    </xdr:to>
    <xdr:cxnSp macro="">
      <xdr:nvCxnSpPr>
        <xdr:cNvPr id="181" name="直線コネクタ 180"/>
        <xdr:cNvCxnSpPr/>
      </xdr:nvCxnSpPr>
      <xdr:spPr>
        <a:xfrm>
          <a:off x="1130300" y="13179227"/>
          <a:ext cx="889000" cy="7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86792</xdr:rowOff>
    </xdr:from>
    <xdr:to>
      <xdr:col>3</xdr:col>
      <xdr:colOff>3175</xdr:colOff>
      <xdr:row>78</xdr:row>
      <xdr:rowOff>16942</xdr:rowOff>
    </xdr:to>
    <xdr:sp macro="" textlink="">
      <xdr:nvSpPr>
        <xdr:cNvPr id="182" name="フローチャート : 判断 181"/>
        <xdr:cNvSpPr/>
      </xdr:nvSpPr>
      <xdr:spPr>
        <a:xfrm>
          <a:off x="1968500" y="1328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8069</xdr:rowOff>
    </xdr:from>
    <xdr:ext cx="599010" cy="259045"/>
    <xdr:sp macro="" textlink="">
      <xdr:nvSpPr>
        <xdr:cNvPr id="183" name="テキスト ボックス 182"/>
        <xdr:cNvSpPr txBox="1"/>
      </xdr:nvSpPr>
      <xdr:spPr>
        <a:xfrm>
          <a:off x="1719794" y="13381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40560</xdr:rowOff>
    </xdr:from>
    <xdr:to>
      <xdr:col>1</xdr:col>
      <xdr:colOff>485775</xdr:colOff>
      <xdr:row>77</xdr:row>
      <xdr:rowOff>142160</xdr:rowOff>
    </xdr:to>
    <xdr:sp macro="" textlink="">
      <xdr:nvSpPr>
        <xdr:cNvPr id="184" name="フローチャート : 判断 183"/>
        <xdr:cNvSpPr/>
      </xdr:nvSpPr>
      <xdr:spPr>
        <a:xfrm>
          <a:off x="1079500" y="13242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133287</xdr:rowOff>
    </xdr:from>
    <xdr:ext cx="599010" cy="259045"/>
    <xdr:sp macro="" textlink="">
      <xdr:nvSpPr>
        <xdr:cNvPr id="185" name="テキスト ボックス 184"/>
        <xdr:cNvSpPr txBox="1"/>
      </xdr:nvSpPr>
      <xdr:spPr>
        <a:xfrm>
          <a:off x="830794" y="13334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84896</xdr:rowOff>
    </xdr:from>
    <xdr:to>
      <xdr:col>6</xdr:col>
      <xdr:colOff>561975</xdr:colOff>
      <xdr:row>77</xdr:row>
      <xdr:rowOff>15046</xdr:rowOff>
    </xdr:to>
    <xdr:sp macro="" textlink="">
      <xdr:nvSpPr>
        <xdr:cNvPr id="191" name="円/楕円 190"/>
        <xdr:cNvSpPr/>
      </xdr:nvSpPr>
      <xdr:spPr>
        <a:xfrm>
          <a:off x="4584700" y="1311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107772</xdr:rowOff>
    </xdr:from>
    <xdr:ext cx="599010" cy="259045"/>
    <xdr:sp macro="" textlink="">
      <xdr:nvSpPr>
        <xdr:cNvPr id="192" name="民生費該当値テキスト"/>
        <xdr:cNvSpPr txBox="1"/>
      </xdr:nvSpPr>
      <xdr:spPr>
        <a:xfrm>
          <a:off x="4686300" y="12966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175,876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4958</xdr:rowOff>
    </xdr:from>
    <xdr:to>
      <xdr:col>5</xdr:col>
      <xdr:colOff>409575</xdr:colOff>
      <xdr:row>77</xdr:row>
      <xdr:rowOff>106558</xdr:rowOff>
    </xdr:to>
    <xdr:sp macro="" textlink="">
      <xdr:nvSpPr>
        <xdr:cNvPr id="193" name="円/楕円 192"/>
        <xdr:cNvSpPr/>
      </xdr:nvSpPr>
      <xdr:spPr>
        <a:xfrm>
          <a:off x="3746500" y="1320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97685</xdr:rowOff>
    </xdr:from>
    <xdr:ext cx="599010" cy="259045"/>
    <xdr:sp macro="" textlink="">
      <xdr:nvSpPr>
        <xdr:cNvPr id="194" name="テキスト ボックス 193"/>
        <xdr:cNvSpPr txBox="1"/>
      </xdr:nvSpPr>
      <xdr:spPr>
        <a:xfrm>
          <a:off x="3497794" y="13299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155,860</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131104</xdr:rowOff>
    </xdr:from>
    <xdr:to>
      <xdr:col>4</xdr:col>
      <xdr:colOff>206375</xdr:colOff>
      <xdr:row>76</xdr:row>
      <xdr:rowOff>61255</xdr:rowOff>
    </xdr:to>
    <xdr:sp macro="" textlink="">
      <xdr:nvSpPr>
        <xdr:cNvPr id="195" name="円/楕円 194"/>
        <xdr:cNvSpPr/>
      </xdr:nvSpPr>
      <xdr:spPr>
        <a:xfrm>
          <a:off x="2857500" y="129898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77781</xdr:rowOff>
    </xdr:from>
    <xdr:ext cx="599010" cy="259045"/>
    <xdr:sp macro="" textlink="">
      <xdr:nvSpPr>
        <xdr:cNvPr id="196" name="テキスト ボックス 195"/>
        <xdr:cNvSpPr txBox="1"/>
      </xdr:nvSpPr>
      <xdr:spPr>
        <a:xfrm>
          <a:off x="2608794" y="12765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203,269</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170241</xdr:rowOff>
    </xdr:from>
    <xdr:to>
      <xdr:col>3</xdr:col>
      <xdr:colOff>3175</xdr:colOff>
      <xdr:row>77</xdr:row>
      <xdr:rowOff>100391</xdr:rowOff>
    </xdr:to>
    <xdr:sp macro="" textlink="">
      <xdr:nvSpPr>
        <xdr:cNvPr id="197" name="円/楕円 196"/>
        <xdr:cNvSpPr/>
      </xdr:nvSpPr>
      <xdr:spPr>
        <a:xfrm>
          <a:off x="1968500" y="1320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116918</xdr:rowOff>
    </xdr:from>
    <xdr:ext cx="599010" cy="259045"/>
    <xdr:sp macro="" textlink="">
      <xdr:nvSpPr>
        <xdr:cNvPr id="198" name="テキスト ボックス 197"/>
        <xdr:cNvSpPr txBox="1"/>
      </xdr:nvSpPr>
      <xdr:spPr>
        <a:xfrm>
          <a:off x="1719794" y="12975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157,209</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98227</xdr:rowOff>
    </xdr:from>
    <xdr:to>
      <xdr:col>1</xdr:col>
      <xdr:colOff>485775</xdr:colOff>
      <xdr:row>77</xdr:row>
      <xdr:rowOff>28377</xdr:rowOff>
    </xdr:to>
    <xdr:sp macro="" textlink="">
      <xdr:nvSpPr>
        <xdr:cNvPr id="199" name="円/楕円 198"/>
        <xdr:cNvSpPr/>
      </xdr:nvSpPr>
      <xdr:spPr>
        <a:xfrm>
          <a:off x="1079500" y="1312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44904</xdr:rowOff>
    </xdr:from>
    <xdr:ext cx="599010" cy="259045"/>
    <xdr:sp macro="" textlink="">
      <xdr:nvSpPr>
        <xdr:cNvPr id="200" name="テキスト ボックス 199"/>
        <xdr:cNvSpPr txBox="1"/>
      </xdr:nvSpPr>
      <xdr:spPr>
        <a:xfrm>
          <a:off x="830794" y="1290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172,960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39,645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30496</xdr:rowOff>
    </xdr:from>
    <xdr:to>
      <xdr:col>6</xdr:col>
      <xdr:colOff>510540</xdr:colOff>
      <xdr:row>98</xdr:row>
      <xdr:rowOff>91991</xdr:rowOff>
    </xdr:to>
    <xdr:cxnSp macro="">
      <xdr:nvCxnSpPr>
        <xdr:cNvPr id="222" name="直線コネクタ 221"/>
        <xdr:cNvCxnSpPr/>
      </xdr:nvCxnSpPr>
      <xdr:spPr>
        <a:xfrm flipV="1">
          <a:off x="4633595" y="15632446"/>
          <a:ext cx="1270" cy="1261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95818</xdr:rowOff>
    </xdr:from>
    <xdr:ext cx="534377" cy="259045"/>
    <xdr:sp macro="" textlink="">
      <xdr:nvSpPr>
        <xdr:cNvPr id="223" name="衛生費最小値テキスト"/>
        <xdr:cNvSpPr txBox="1"/>
      </xdr:nvSpPr>
      <xdr:spPr>
        <a:xfrm>
          <a:off x="4686300" y="1689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20,870</a:t>
          </a:r>
          <a:endParaRPr kumimoji="1" lang="ja-JP" altLang="en-US" sz="1000" b="1">
            <a:latin typeface="ＭＳ Ｐゴシック"/>
          </a:endParaRPr>
        </a:p>
      </xdr:txBody>
    </xdr:sp>
    <xdr:clientData/>
  </xdr:oneCellAnchor>
  <xdr:twoCellAnchor>
    <xdr:from>
      <xdr:col>6</xdr:col>
      <xdr:colOff>422275</xdr:colOff>
      <xdr:row>98</xdr:row>
      <xdr:rowOff>91991</xdr:rowOff>
    </xdr:from>
    <xdr:to>
      <xdr:col>6</xdr:col>
      <xdr:colOff>600075</xdr:colOff>
      <xdr:row>98</xdr:row>
      <xdr:rowOff>91991</xdr:rowOff>
    </xdr:to>
    <xdr:cxnSp macro="">
      <xdr:nvCxnSpPr>
        <xdr:cNvPr id="224" name="直線コネクタ 223"/>
        <xdr:cNvCxnSpPr/>
      </xdr:nvCxnSpPr>
      <xdr:spPr>
        <a:xfrm>
          <a:off x="4546600" y="1689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148623</xdr:rowOff>
    </xdr:from>
    <xdr:ext cx="599010" cy="259045"/>
    <xdr:sp macro="" textlink="">
      <xdr:nvSpPr>
        <xdr:cNvPr id="225" name="衛生費最大値テキスト"/>
        <xdr:cNvSpPr txBox="1"/>
      </xdr:nvSpPr>
      <xdr:spPr>
        <a:xfrm>
          <a:off x="4686300" y="1540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572,771</a:t>
          </a:r>
          <a:endParaRPr kumimoji="1" lang="ja-JP" altLang="en-US" sz="1000" b="1">
            <a:latin typeface="ＭＳ Ｐゴシック"/>
          </a:endParaRPr>
        </a:p>
      </xdr:txBody>
    </xdr:sp>
    <xdr:clientData/>
  </xdr:oneCellAnchor>
  <xdr:twoCellAnchor>
    <xdr:from>
      <xdr:col>6</xdr:col>
      <xdr:colOff>422275</xdr:colOff>
      <xdr:row>91</xdr:row>
      <xdr:rowOff>30496</xdr:rowOff>
    </xdr:from>
    <xdr:to>
      <xdr:col>6</xdr:col>
      <xdr:colOff>600075</xdr:colOff>
      <xdr:row>91</xdr:row>
      <xdr:rowOff>30496</xdr:rowOff>
    </xdr:to>
    <xdr:cxnSp macro="">
      <xdr:nvCxnSpPr>
        <xdr:cNvPr id="226" name="直線コネクタ 225"/>
        <xdr:cNvCxnSpPr/>
      </xdr:nvCxnSpPr>
      <xdr:spPr>
        <a:xfrm>
          <a:off x="4546600" y="1563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136872</xdr:rowOff>
    </xdr:from>
    <xdr:to>
      <xdr:col>6</xdr:col>
      <xdr:colOff>511175</xdr:colOff>
      <xdr:row>98</xdr:row>
      <xdr:rowOff>4293</xdr:rowOff>
    </xdr:to>
    <xdr:cxnSp macro="">
      <xdr:nvCxnSpPr>
        <xdr:cNvPr id="227" name="直線コネクタ 226"/>
        <xdr:cNvCxnSpPr/>
      </xdr:nvCxnSpPr>
      <xdr:spPr>
        <a:xfrm>
          <a:off x="3797300" y="16767522"/>
          <a:ext cx="838200" cy="3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133388</xdr:rowOff>
    </xdr:from>
    <xdr:ext cx="534377" cy="259045"/>
    <xdr:sp macro="" textlink="">
      <xdr:nvSpPr>
        <xdr:cNvPr id="228" name="衛生費平均値テキスト"/>
        <xdr:cNvSpPr txBox="1"/>
      </xdr:nvSpPr>
      <xdr:spPr>
        <a:xfrm>
          <a:off x="4686300" y="16592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65,546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110511</xdr:rowOff>
    </xdr:from>
    <xdr:to>
      <xdr:col>6</xdr:col>
      <xdr:colOff>561975</xdr:colOff>
      <xdr:row>98</xdr:row>
      <xdr:rowOff>40661</xdr:rowOff>
    </xdr:to>
    <xdr:sp macro="" textlink="">
      <xdr:nvSpPr>
        <xdr:cNvPr id="229" name="フローチャート : 判断 228"/>
        <xdr:cNvSpPr/>
      </xdr:nvSpPr>
      <xdr:spPr>
        <a:xfrm>
          <a:off x="45847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136872</xdr:rowOff>
    </xdr:from>
    <xdr:to>
      <xdr:col>5</xdr:col>
      <xdr:colOff>358775</xdr:colOff>
      <xdr:row>98</xdr:row>
      <xdr:rowOff>6545</xdr:rowOff>
    </xdr:to>
    <xdr:cxnSp macro="">
      <xdr:nvCxnSpPr>
        <xdr:cNvPr id="230" name="直線コネクタ 229"/>
        <xdr:cNvCxnSpPr/>
      </xdr:nvCxnSpPr>
      <xdr:spPr>
        <a:xfrm flipV="1">
          <a:off x="2908300" y="16767522"/>
          <a:ext cx="889000" cy="4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128276</xdr:rowOff>
    </xdr:from>
    <xdr:to>
      <xdr:col>5</xdr:col>
      <xdr:colOff>409575</xdr:colOff>
      <xdr:row>98</xdr:row>
      <xdr:rowOff>58426</xdr:rowOff>
    </xdr:to>
    <xdr:sp macro="" textlink="">
      <xdr:nvSpPr>
        <xdr:cNvPr id="231" name="フローチャート : 判断 230"/>
        <xdr:cNvSpPr/>
      </xdr:nvSpPr>
      <xdr:spPr>
        <a:xfrm>
          <a:off x="3746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49553</xdr:rowOff>
    </xdr:from>
    <xdr:ext cx="534377" cy="259045"/>
    <xdr:sp macro="" textlink="">
      <xdr:nvSpPr>
        <xdr:cNvPr id="232" name="テキスト ボックス 231"/>
        <xdr:cNvSpPr txBox="1"/>
      </xdr:nvSpPr>
      <xdr:spPr>
        <a:xfrm>
          <a:off x="3530111" y="1685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6545</xdr:rowOff>
    </xdr:from>
    <xdr:to>
      <xdr:col>4</xdr:col>
      <xdr:colOff>155575</xdr:colOff>
      <xdr:row>98</xdr:row>
      <xdr:rowOff>11979</xdr:rowOff>
    </xdr:to>
    <xdr:cxnSp macro="">
      <xdr:nvCxnSpPr>
        <xdr:cNvPr id="233" name="直線コネクタ 232"/>
        <xdr:cNvCxnSpPr/>
      </xdr:nvCxnSpPr>
      <xdr:spPr>
        <a:xfrm flipV="1">
          <a:off x="2019300" y="16808645"/>
          <a:ext cx="889000" cy="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97507</xdr:rowOff>
    </xdr:from>
    <xdr:to>
      <xdr:col>4</xdr:col>
      <xdr:colOff>206375</xdr:colOff>
      <xdr:row>98</xdr:row>
      <xdr:rowOff>27657</xdr:rowOff>
    </xdr:to>
    <xdr:sp macro="" textlink="">
      <xdr:nvSpPr>
        <xdr:cNvPr id="234" name="フローチャート : 判断 233"/>
        <xdr:cNvSpPr/>
      </xdr:nvSpPr>
      <xdr:spPr>
        <a:xfrm>
          <a:off x="2857500" y="1672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44184</xdr:rowOff>
    </xdr:from>
    <xdr:ext cx="534377" cy="259045"/>
    <xdr:sp macro="" textlink="">
      <xdr:nvSpPr>
        <xdr:cNvPr id="235" name="テキスト ボックス 234"/>
        <xdr:cNvSpPr txBox="1"/>
      </xdr:nvSpPr>
      <xdr:spPr>
        <a:xfrm>
          <a:off x="2641111" y="1650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11773</xdr:rowOff>
    </xdr:from>
    <xdr:to>
      <xdr:col>2</xdr:col>
      <xdr:colOff>638175</xdr:colOff>
      <xdr:row>98</xdr:row>
      <xdr:rowOff>11979</xdr:rowOff>
    </xdr:to>
    <xdr:cxnSp macro="">
      <xdr:nvCxnSpPr>
        <xdr:cNvPr id="236" name="直線コネクタ 235"/>
        <xdr:cNvCxnSpPr/>
      </xdr:nvCxnSpPr>
      <xdr:spPr>
        <a:xfrm>
          <a:off x="1130300" y="16813873"/>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109936</xdr:rowOff>
    </xdr:from>
    <xdr:to>
      <xdr:col>3</xdr:col>
      <xdr:colOff>3175</xdr:colOff>
      <xdr:row>98</xdr:row>
      <xdr:rowOff>40086</xdr:rowOff>
    </xdr:to>
    <xdr:sp macro="" textlink="">
      <xdr:nvSpPr>
        <xdr:cNvPr id="237" name="フローチャート : 判断 236"/>
        <xdr:cNvSpPr/>
      </xdr:nvSpPr>
      <xdr:spPr>
        <a:xfrm>
          <a:off x="1968500" y="16740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56613</xdr:rowOff>
    </xdr:from>
    <xdr:ext cx="534377" cy="259045"/>
    <xdr:sp macro="" textlink="">
      <xdr:nvSpPr>
        <xdr:cNvPr id="238" name="テキスト ボックス 237"/>
        <xdr:cNvSpPr txBox="1"/>
      </xdr:nvSpPr>
      <xdr:spPr>
        <a:xfrm>
          <a:off x="1752111" y="1651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122509</xdr:rowOff>
    </xdr:from>
    <xdr:to>
      <xdr:col>1</xdr:col>
      <xdr:colOff>485775</xdr:colOff>
      <xdr:row>98</xdr:row>
      <xdr:rowOff>52659</xdr:rowOff>
    </xdr:to>
    <xdr:sp macro="" textlink="">
      <xdr:nvSpPr>
        <xdr:cNvPr id="239" name="フローチャート : 判断 238"/>
        <xdr:cNvSpPr/>
      </xdr:nvSpPr>
      <xdr:spPr>
        <a:xfrm>
          <a:off x="1079500" y="1675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69186</xdr:rowOff>
    </xdr:from>
    <xdr:ext cx="534377" cy="259045"/>
    <xdr:sp macro="" textlink="">
      <xdr:nvSpPr>
        <xdr:cNvPr id="240" name="テキスト ボックス 239"/>
        <xdr:cNvSpPr txBox="1"/>
      </xdr:nvSpPr>
      <xdr:spPr>
        <a:xfrm>
          <a:off x="863111" y="1652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124943</xdr:rowOff>
    </xdr:from>
    <xdr:to>
      <xdr:col>6</xdr:col>
      <xdr:colOff>561975</xdr:colOff>
      <xdr:row>98</xdr:row>
      <xdr:rowOff>55093</xdr:rowOff>
    </xdr:to>
    <xdr:sp macro="" textlink="">
      <xdr:nvSpPr>
        <xdr:cNvPr id="246" name="円/楕円 245"/>
        <xdr:cNvSpPr/>
      </xdr:nvSpPr>
      <xdr:spPr>
        <a:xfrm>
          <a:off x="4584700" y="1675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88938</xdr:rowOff>
    </xdr:from>
    <xdr:ext cx="534377" cy="259045"/>
    <xdr:sp macro="" textlink="">
      <xdr:nvSpPr>
        <xdr:cNvPr id="247" name="衛生費該当値テキスト"/>
        <xdr:cNvSpPr txBox="1"/>
      </xdr:nvSpPr>
      <xdr:spPr>
        <a:xfrm>
          <a:off x="4686300" y="1671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59,233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86072</xdr:rowOff>
    </xdr:from>
    <xdr:to>
      <xdr:col>5</xdr:col>
      <xdr:colOff>409575</xdr:colOff>
      <xdr:row>98</xdr:row>
      <xdr:rowOff>16222</xdr:rowOff>
    </xdr:to>
    <xdr:sp macro="" textlink="">
      <xdr:nvSpPr>
        <xdr:cNvPr id="248" name="円/楕円 247"/>
        <xdr:cNvSpPr/>
      </xdr:nvSpPr>
      <xdr:spPr>
        <a:xfrm>
          <a:off x="3746500" y="167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32749</xdr:rowOff>
    </xdr:from>
    <xdr:ext cx="534377" cy="259045"/>
    <xdr:sp macro="" textlink="">
      <xdr:nvSpPr>
        <xdr:cNvPr id="249" name="テキスト ボックス 248"/>
        <xdr:cNvSpPr txBox="1"/>
      </xdr:nvSpPr>
      <xdr:spPr>
        <a:xfrm>
          <a:off x="3530111" y="1649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76,237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127195</xdr:rowOff>
    </xdr:from>
    <xdr:to>
      <xdr:col>4</xdr:col>
      <xdr:colOff>206375</xdr:colOff>
      <xdr:row>98</xdr:row>
      <xdr:rowOff>57345</xdr:rowOff>
    </xdr:to>
    <xdr:sp macro="" textlink="">
      <xdr:nvSpPr>
        <xdr:cNvPr id="250" name="円/楕円 249"/>
        <xdr:cNvSpPr/>
      </xdr:nvSpPr>
      <xdr:spPr>
        <a:xfrm>
          <a:off x="2857500" y="1675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48472</xdr:rowOff>
    </xdr:from>
    <xdr:ext cx="534377" cy="259045"/>
    <xdr:sp macro="" textlink="">
      <xdr:nvSpPr>
        <xdr:cNvPr id="251" name="テキスト ボックス 250"/>
        <xdr:cNvSpPr txBox="1"/>
      </xdr:nvSpPr>
      <xdr:spPr>
        <a:xfrm>
          <a:off x="2641111" y="1685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58,248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132629</xdr:rowOff>
    </xdr:from>
    <xdr:to>
      <xdr:col>3</xdr:col>
      <xdr:colOff>3175</xdr:colOff>
      <xdr:row>98</xdr:row>
      <xdr:rowOff>62779</xdr:rowOff>
    </xdr:to>
    <xdr:sp macro="" textlink="">
      <xdr:nvSpPr>
        <xdr:cNvPr id="252" name="円/楕円 251"/>
        <xdr:cNvSpPr/>
      </xdr:nvSpPr>
      <xdr:spPr>
        <a:xfrm>
          <a:off x="1968500" y="1676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53906</xdr:rowOff>
    </xdr:from>
    <xdr:ext cx="534377" cy="259045"/>
    <xdr:sp macro="" textlink="">
      <xdr:nvSpPr>
        <xdr:cNvPr id="253" name="テキスト ボックス 252"/>
        <xdr:cNvSpPr txBox="1"/>
      </xdr:nvSpPr>
      <xdr:spPr>
        <a:xfrm>
          <a:off x="1752111" y="1685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55,871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132423</xdr:rowOff>
    </xdr:from>
    <xdr:to>
      <xdr:col>1</xdr:col>
      <xdr:colOff>485775</xdr:colOff>
      <xdr:row>98</xdr:row>
      <xdr:rowOff>62573</xdr:rowOff>
    </xdr:to>
    <xdr:sp macro="" textlink="">
      <xdr:nvSpPr>
        <xdr:cNvPr id="254" name="円/楕円 253"/>
        <xdr:cNvSpPr/>
      </xdr:nvSpPr>
      <xdr:spPr>
        <a:xfrm>
          <a:off x="1079500" y="1676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53700</xdr:rowOff>
    </xdr:from>
    <xdr:ext cx="534377" cy="259045"/>
    <xdr:sp macro="" textlink="">
      <xdr:nvSpPr>
        <xdr:cNvPr id="255" name="テキスト ボックス 254"/>
        <xdr:cNvSpPr txBox="1"/>
      </xdr:nvSpPr>
      <xdr:spPr>
        <a:xfrm>
          <a:off x="863111" y="1685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55,961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82245</xdr:rowOff>
    </xdr:from>
    <xdr:to>
      <xdr:col>15</xdr:col>
      <xdr:colOff>180340</xdr:colOff>
      <xdr:row>39</xdr:row>
      <xdr:rowOff>44450</xdr:rowOff>
    </xdr:to>
    <xdr:cxnSp macro="">
      <xdr:nvCxnSpPr>
        <xdr:cNvPr id="279" name="直線コネクタ 278"/>
        <xdr:cNvCxnSpPr/>
      </xdr:nvCxnSpPr>
      <xdr:spPr>
        <a:xfrm flipV="1">
          <a:off x="10475595" y="5397195"/>
          <a:ext cx="1270" cy="1333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64177</xdr:rowOff>
    </xdr:from>
    <xdr:ext cx="249299" cy="259045"/>
    <xdr:sp macro="" textlink="">
      <xdr:nvSpPr>
        <xdr:cNvPr id="280" name="労働費最小値テキスト"/>
        <xdr:cNvSpPr txBox="1"/>
      </xdr:nvSpPr>
      <xdr:spPr>
        <a:xfrm>
          <a:off x="10528300" y="6750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28922</xdr:rowOff>
    </xdr:from>
    <xdr:ext cx="534377" cy="259045"/>
    <xdr:sp macro="" textlink="">
      <xdr:nvSpPr>
        <xdr:cNvPr id="282" name="労働費最大値テキスト"/>
        <xdr:cNvSpPr txBox="1"/>
      </xdr:nvSpPr>
      <xdr:spPr>
        <a:xfrm>
          <a:off x="10528300" y="517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35,008</a:t>
          </a:r>
          <a:endParaRPr kumimoji="1" lang="ja-JP" altLang="en-US" sz="1000" b="1">
            <a:latin typeface="ＭＳ Ｐゴシック"/>
          </a:endParaRPr>
        </a:p>
      </xdr:txBody>
    </xdr:sp>
    <xdr:clientData/>
  </xdr:oneCellAnchor>
  <xdr:twoCellAnchor>
    <xdr:from>
      <xdr:col>15</xdr:col>
      <xdr:colOff>92075</xdr:colOff>
      <xdr:row>31</xdr:row>
      <xdr:rowOff>82245</xdr:rowOff>
    </xdr:from>
    <xdr:to>
      <xdr:col>15</xdr:col>
      <xdr:colOff>269875</xdr:colOff>
      <xdr:row>31</xdr:row>
      <xdr:rowOff>82245</xdr:rowOff>
    </xdr:to>
    <xdr:cxnSp macro="">
      <xdr:nvCxnSpPr>
        <xdr:cNvPr id="283" name="直線コネクタ 282"/>
        <xdr:cNvCxnSpPr/>
      </xdr:nvCxnSpPr>
      <xdr:spPr>
        <a:xfrm>
          <a:off x="10388600" y="539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4" name="直線コネクタ 28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153078</xdr:rowOff>
    </xdr:from>
    <xdr:ext cx="378565" cy="259045"/>
    <xdr:sp macro="" textlink="">
      <xdr:nvSpPr>
        <xdr:cNvPr id="285" name="労働費平均値テキスト"/>
        <xdr:cNvSpPr txBox="1"/>
      </xdr:nvSpPr>
      <xdr:spPr>
        <a:xfrm>
          <a:off x="10528300" y="649672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130201</xdr:rowOff>
    </xdr:from>
    <xdr:to>
      <xdr:col>15</xdr:col>
      <xdr:colOff>231775</xdr:colOff>
      <xdr:row>39</xdr:row>
      <xdr:rowOff>60351</xdr:rowOff>
    </xdr:to>
    <xdr:sp macro="" textlink="">
      <xdr:nvSpPr>
        <xdr:cNvPr id="286" name="フローチャート : 判断 285"/>
        <xdr:cNvSpPr/>
      </xdr:nvSpPr>
      <xdr:spPr>
        <a:xfrm>
          <a:off x="10426700" y="664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87" name="直線コネクタ 28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116980</xdr:rowOff>
    </xdr:from>
    <xdr:to>
      <xdr:col>14</xdr:col>
      <xdr:colOff>79375</xdr:colOff>
      <xdr:row>39</xdr:row>
      <xdr:rowOff>47130</xdr:rowOff>
    </xdr:to>
    <xdr:sp macro="" textlink="">
      <xdr:nvSpPr>
        <xdr:cNvPr id="288" name="フローチャート : 判断 287"/>
        <xdr:cNvSpPr/>
      </xdr:nvSpPr>
      <xdr:spPr>
        <a:xfrm>
          <a:off x="9588500" y="66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63657</xdr:rowOff>
    </xdr:from>
    <xdr:ext cx="469744" cy="259045"/>
    <xdr:sp macro="" textlink="">
      <xdr:nvSpPr>
        <xdr:cNvPr id="289" name="テキスト ボックス 288"/>
        <xdr:cNvSpPr txBox="1"/>
      </xdr:nvSpPr>
      <xdr:spPr>
        <a:xfrm>
          <a:off x="9404427" y="640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0" name="直線コネクタ 289"/>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67678</xdr:rowOff>
    </xdr:from>
    <xdr:to>
      <xdr:col>12</xdr:col>
      <xdr:colOff>561975</xdr:colOff>
      <xdr:row>38</xdr:row>
      <xdr:rowOff>169278</xdr:rowOff>
    </xdr:to>
    <xdr:sp macro="" textlink="">
      <xdr:nvSpPr>
        <xdr:cNvPr id="291" name="フローチャート : 判断 290"/>
        <xdr:cNvSpPr/>
      </xdr:nvSpPr>
      <xdr:spPr>
        <a:xfrm>
          <a:off x="8699500" y="658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14355</xdr:rowOff>
    </xdr:from>
    <xdr:ext cx="469744" cy="259045"/>
    <xdr:sp macro="" textlink="">
      <xdr:nvSpPr>
        <xdr:cNvPr id="292" name="テキスト ボックス 291"/>
        <xdr:cNvSpPr txBox="1"/>
      </xdr:nvSpPr>
      <xdr:spPr>
        <a:xfrm>
          <a:off x="8515427" y="635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15075</xdr:rowOff>
    </xdr:from>
    <xdr:to>
      <xdr:col>11</xdr:col>
      <xdr:colOff>307975</xdr:colOff>
      <xdr:row>39</xdr:row>
      <xdr:rowOff>44450</xdr:rowOff>
    </xdr:to>
    <xdr:cxnSp macro="">
      <xdr:nvCxnSpPr>
        <xdr:cNvPr id="293" name="直線コネクタ 292"/>
        <xdr:cNvCxnSpPr/>
      </xdr:nvCxnSpPr>
      <xdr:spPr>
        <a:xfrm>
          <a:off x="6972300" y="6701625"/>
          <a:ext cx="889000" cy="2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52819</xdr:rowOff>
    </xdr:from>
    <xdr:to>
      <xdr:col>11</xdr:col>
      <xdr:colOff>358775</xdr:colOff>
      <xdr:row>38</xdr:row>
      <xdr:rowOff>154419</xdr:rowOff>
    </xdr:to>
    <xdr:sp macro="" textlink="">
      <xdr:nvSpPr>
        <xdr:cNvPr id="294" name="フローチャート : 判断 293"/>
        <xdr:cNvSpPr/>
      </xdr:nvSpPr>
      <xdr:spPr>
        <a:xfrm>
          <a:off x="7810500" y="656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170946</xdr:rowOff>
    </xdr:from>
    <xdr:ext cx="469744" cy="259045"/>
    <xdr:sp macro="" textlink="">
      <xdr:nvSpPr>
        <xdr:cNvPr id="295" name="テキスト ボックス 294"/>
        <xdr:cNvSpPr txBox="1"/>
      </xdr:nvSpPr>
      <xdr:spPr>
        <a:xfrm>
          <a:off x="7626427" y="6343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42608</xdr:rowOff>
    </xdr:from>
    <xdr:to>
      <xdr:col>10</xdr:col>
      <xdr:colOff>155575</xdr:colOff>
      <xdr:row>38</xdr:row>
      <xdr:rowOff>144208</xdr:rowOff>
    </xdr:to>
    <xdr:sp macro="" textlink="">
      <xdr:nvSpPr>
        <xdr:cNvPr id="296" name="フローチャート : 判断 295"/>
        <xdr:cNvSpPr/>
      </xdr:nvSpPr>
      <xdr:spPr>
        <a:xfrm>
          <a:off x="6921500" y="65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160736</xdr:rowOff>
    </xdr:from>
    <xdr:ext cx="469744" cy="259045"/>
    <xdr:sp macro="" textlink="">
      <xdr:nvSpPr>
        <xdr:cNvPr id="297" name="テキスト ボックス 296"/>
        <xdr:cNvSpPr txBox="1"/>
      </xdr:nvSpPr>
      <xdr:spPr>
        <a:xfrm>
          <a:off x="6737427" y="633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3" name="円/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108627</xdr:rowOff>
    </xdr:from>
    <xdr:ext cx="249299" cy="259045"/>
    <xdr:sp macro="" textlink="">
      <xdr:nvSpPr>
        <xdr:cNvPr id="304" name="労働費該当値テキスト"/>
        <xdr:cNvSpPr txBox="1"/>
      </xdr:nvSpPr>
      <xdr:spPr>
        <a:xfrm>
          <a:off x="10528300" y="662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5" name="円/楕円 30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06" name="テキスト ボックス 305"/>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07" name="円/楕円 30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08" name="テキスト ボックス 307"/>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09" name="円/楕円 30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0" name="テキスト ボックス 309"/>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135725</xdr:rowOff>
    </xdr:from>
    <xdr:to>
      <xdr:col>10</xdr:col>
      <xdr:colOff>155575</xdr:colOff>
      <xdr:row>39</xdr:row>
      <xdr:rowOff>65875</xdr:rowOff>
    </xdr:to>
    <xdr:sp macro="" textlink="">
      <xdr:nvSpPr>
        <xdr:cNvPr id="311" name="円/楕円 310"/>
        <xdr:cNvSpPr/>
      </xdr:nvSpPr>
      <xdr:spPr>
        <a:xfrm>
          <a:off x="6921500" y="665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57002</xdr:rowOff>
    </xdr:from>
    <xdr:ext cx="378565" cy="259045"/>
    <xdr:sp macro="" textlink="">
      <xdr:nvSpPr>
        <xdr:cNvPr id="312" name="テキスト ボックス 311"/>
        <xdr:cNvSpPr txBox="1"/>
      </xdr:nvSpPr>
      <xdr:spPr>
        <a:xfrm>
          <a:off x="6783017" y="6743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13,949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87771</xdr:rowOff>
    </xdr:from>
    <xdr:to>
      <xdr:col>15</xdr:col>
      <xdr:colOff>180340</xdr:colOff>
      <xdr:row>58</xdr:row>
      <xdr:rowOff>133171</xdr:rowOff>
    </xdr:to>
    <xdr:cxnSp macro="">
      <xdr:nvCxnSpPr>
        <xdr:cNvPr id="334" name="直線コネクタ 333"/>
        <xdr:cNvCxnSpPr/>
      </xdr:nvCxnSpPr>
      <xdr:spPr>
        <a:xfrm flipV="1">
          <a:off x="10475595" y="8660271"/>
          <a:ext cx="1270" cy="141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136998</xdr:rowOff>
    </xdr:from>
    <xdr:ext cx="469744" cy="259045"/>
    <xdr:sp macro="" textlink="">
      <xdr:nvSpPr>
        <xdr:cNvPr id="335" name="農林水産業費最小値テキスト"/>
        <xdr:cNvSpPr txBox="1"/>
      </xdr:nvSpPr>
      <xdr:spPr>
        <a:xfrm>
          <a:off x="10528300" y="1008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2,856</a:t>
          </a:r>
          <a:endParaRPr kumimoji="1" lang="ja-JP" altLang="en-US" sz="1000" b="1">
            <a:latin typeface="ＭＳ Ｐゴシック"/>
          </a:endParaRPr>
        </a:p>
      </xdr:txBody>
    </xdr:sp>
    <xdr:clientData/>
  </xdr:oneCellAnchor>
  <xdr:twoCellAnchor>
    <xdr:from>
      <xdr:col>15</xdr:col>
      <xdr:colOff>92075</xdr:colOff>
      <xdr:row>58</xdr:row>
      <xdr:rowOff>133171</xdr:rowOff>
    </xdr:from>
    <xdr:to>
      <xdr:col>15</xdr:col>
      <xdr:colOff>269875</xdr:colOff>
      <xdr:row>58</xdr:row>
      <xdr:rowOff>133171</xdr:rowOff>
    </xdr:to>
    <xdr:cxnSp macro="">
      <xdr:nvCxnSpPr>
        <xdr:cNvPr id="336" name="直線コネクタ 335"/>
        <xdr:cNvCxnSpPr/>
      </xdr:nvCxnSpPr>
      <xdr:spPr>
        <a:xfrm>
          <a:off x="10388600" y="1007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34448</xdr:rowOff>
    </xdr:from>
    <xdr:ext cx="599010" cy="259045"/>
    <xdr:sp macro="" textlink="">
      <xdr:nvSpPr>
        <xdr:cNvPr id="337" name="農林水産業費最大値テキスト"/>
        <xdr:cNvSpPr txBox="1"/>
      </xdr:nvSpPr>
      <xdr:spPr>
        <a:xfrm>
          <a:off x="10528300" y="843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622,716</a:t>
          </a:r>
          <a:endParaRPr kumimoji="1" lang="ja-JP" altLang="en-US" sz="1000" b="1">
            <a:latin typeface="ＭＳ Ｐゴシック"/>
          </a:endParaRPr>
        </a:p>
      </xdr:txBody>
    </xdr:sp>
    <xdr:clientData/>
  </xdr:oneCellAnchor>
  <xdr:twoCellAnchor>
    <xdr:from>
      <xdr:col>15</xdr:col>
      <xdr:colOff>92075</xdr:colOff>
      <xdr:row>50</xdr:row>
      <xdr:rowOff>87771</xdr:rowOff>
    </xdr:from>
    <xdr:to>
      <xdr:col>15</xdr:col>
      <xdr:colOff>269875</xdr:colOff>
      <xdr:row>50</xdr:row>
      <xdr:rowOff>87771</xdr:rowOff>
    </xdr:to>
    <xdr:cxnSp macro="">
      <xdr:nvCxnSpPr>
        <xdr:cNvPr id="338" name="直線コネクタ 337"/>
        <xdr:cNvCxnSpPr/>
      </xdr:nvCxnSpPr>
      <xdr:spPr>
        <a:xfrm>
          <a:off x="10388600" y="86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51077</xdr:rowOff>
    </xdr:from>
    <xdr:to>
      <xdr:col>15</xdr:col>
      <xdr:colOff>180975</xdr:colOff>
      <xdr:row>58</xdr:row>
      <xdr:rowOff>53401</xdr:rowOff>
    </xdr:to>
    <xdr:cxnSp macro="">
      <xdr:nvCxnSpPr>
        <xdr:cNvPr id="339" name="直線コネクタ 338"/>
        <xdr:cNvCxnSpPr/>
      </xdr:nvCxnSpPr>
      <xdr:spPr>
        <a:xfrm flipV="1">
          <a:off x="9639300" y="9995177"/>
          <a:ext cx="8382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162355</xdr:rowOff>
    </xdr:from>
    <xdr:ext cx="534377" cy="259045"/>
    <xdr:sp macro="" textlink="">
      <xdr:nvSpPr>
        <xdr:cNvPr id="340" name="農林水産業費平均値テキスト"/>
        <xdr:cNvSpPr txBox="1"/>
      </xdr:nvSpPr>
      <xdr:spPr>
        <a:xfrm>
          <a:off x="10528300" y="9763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139478</xdr:rowOff>
    </xdr:from>
    <xdr:to>
      <xdr:col>15</xdr:col>
      <xdr:colOff>231775</xdr:colOff>
      <xdr:row>58</xdr:row>
      <xdr:rowOff>69628</xdr:rowOff>
    </xdr:to>
    <xdr:sp macro="" textlink="">
      <xdr:nvSpPr>
        <xdr:cNvPr id="341" name="フローチャート : 判断 340"/>
        <xdr:cNvSpPr/>
      </xdr:nvSpPr>
      <xdr:spPr>
        <a:xfrm>
          <a:off x="104267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52939</xdr:rowOff>
    </xdr:from>
    <xdr:to>
      <xdr:col>14</xdr:col>
      <xdr:colOff>28575</xdr:colOff>
      <xdr:row>58</xdr:row>
      <xdr:rowOff>53401</xdr:rowOff>
    </xdr:to>
    <xdr:cxnSp macro="">
      <xdr:nvCxnSpPr>
        <xdr:cNvPr id="342" name="直線コネクタ 341"/>
        <xdr:cNvCxnSpPr/>
      </xdr:nvCxnSpPr>
      <xdr:spPr>
        <a:xfrm>
          <a:off x="8750300" y="9997039"/>
          <a:ext cx="889000" cy="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150064</xdr:rowOff>
    </xdr:from>
    <xdr:to>
      <xdr:col>14</xdr:col>
      <xdr:colOff>79375</xdr:colOff>
      <xdr:row>58</xdr:row>
      <xdr:rowOff>80214</xdr:rowOff>
    </xdr:to>
    <xdr:sp macro="" textlink="">
      <xdr:nvSpPr>
        <xdr:cNvPr id="343" name="フローチャート : 判断 342"/>
        <xdr:cNvSpPr/>
      </xdr:nvSpPr>
      <xdr:spPr>
        <a:xfrm>
          <a:off x="9588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96741</xdr:rowOff>
    </xdr:from>
    <xdr:ext cx="534377" cy="259045"/>
    <xdr:sp macro="" textlink="">
      <xdr:nvSpPr>
        <xdr:cNvPr id="344" name="テキスト ボックス 343"/>
        <xdr:cNvSpPr txBox="1"/>
      </xdr:nvSpPr>
      <xdr:spPr>
        <a:xfrm>
          <a:off x="9372111" y="969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14788</xdr:rowOff>
    </xdr:from>
    <xdr:to>
      <xdr:col>12</xdr:col>
      <xdr:colOff>511175</xdr:colOff>
      <xdr:row>58</xdr:row>
      <xdr:rowOff>52939</xdr:rowOff>
    </xdr:to>
    <xdr:cxnSp macro="">
      <xdr:nvCxnSpPr>
        <xdr:cNvPr id="345" name="直線コネクタ 344"/>
        <xdr:cNvCxnSpPr/>
      </xdr:nvCxnSpPr>
      <xdr:spPr>
        <a:xfrm>
          <a:off x="7861300" y="9958888"/>
          <a:ext cx="889000" cy="3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1115</xdr:rowOff>
    </xdr:from>
    <xdr:to>
      <xdr:col>12</xdr:col>
      <xdr:colOff>561975</xdr:colOff>
      <xdr:row>58</xdr:row>
      <xdr:rowOff>102715</xdr:rowOff>
    </xdr:to>
    <xdr:sp macro="" textlink="">
      <xdr:nvSpPr>
        <xdr:cNvPr id="346" name="フローチャート : 判断 345"/>
        <xdr:cNvSpPr/>
      </xdr:nvSpPr>
      <xdr:spPr>
        <a:xfrm>
          <a:off x="8699500" y="994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119242</xdr:rowOff>
    </xdr:from>
    <xdr:ext cx="534377" cy="259045"/>
    <xdr:sp macro="" textlink="">
      <xdr:nvSpPr>
        <xdr:cNvPr id="347" name="テキスト ボックス 346"/>
        <xdr:cNvSpPr txBox="1"/>
      </xdr:nvSpPr>
      <xdr:spPr>
        <a:xfrm>
          <a:off x="8483111" y="972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14788</xdr:rowOff>
    </xdr:from>
    <xdr:to>
      <xdr:col>11</xdr:col>
      <xdr:colOff>307975</xdr:colOff>
      <xdr:row>58</xdr:row>
      <xdr:rowOff>72368</xdr:rowOff>
    </xdr:to>
    <xdr:cxnSp macro="">
      <xdr:nvCxnSpPr>
        <xdr:cNvPr id="348" name="直線コネクタ 347"/>
        <xdr:cNvCxnSpPr/>
      </xdr:nvCxnSpPr>
      <xdr:spPr>
        <a:xfrm flipV="1">
          <a:off x="6972300" y="9958888"/>
          <a:ext cx="889000" cy="5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171363</xdr:rowOff>
    </xdr:from>
    <xdr:to>
      <xdr:col>11</xdr:col>
      <xdr:colOff>358775</xdr:colOff>
      <xdr:row>58</xdr:row>
      <xdr:rowOff>101513</xdr:rowOff>
    </xdr:to>
    <xdr:sp macro="" textlink="">
      <xdr:nvSpPr>
        <xdr:cNvPr id="349" name="フローチャート : 判断 348"/>
        <xdr:cNvSpPr/>
      </xdr:nvSpPr>
      <xdr:spPr>
        <a:xfrm>
          <a:off x="7810500" y="994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92640</xdr:rowOff>
    </xdr:from>
    <xdr:ext cx="534377" cy="259045"/>
    <xdr:sp macro="" textlink="">
      <xdr:nvSpPr>
        <xdr:cNvPr id="350" name="テキスト ボックス 349"/>
        <xdr:cNvSpPr txBox="1"/>
      </xdr:nvSpPr>
      <xdr:spPr>
        <a:xfrm>
          <a:off x="7594111" y="1003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8483</xdr:rowOff>
    </xdr:from>
    <xdr:to>
      <xdr:col>10</xdr:col>
      <xdr:colOff>155575</xdr:colOff>
      <xdr:row>58</xdr:row>
      <xdr:rowOff>110083</xdr:rowOff>
    </xdr:to>
    <xdr:sp macro="" textlink="">
      <xdr:nvSpPr>
        <xdr:cNvPr id="351" name="フローチャート : 判断 350"/>
        <xdr:cNvSpPr/>
      </xdr:nvSpPr>
      <xdr:spPr>
        <a:xfrm>
          <a:off x="6921500" y="9952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126610</xdr:rowOff>
    </xdr:from>
    <xdr:ext cx="534377" cy="259045"/>
    <xdr:sp macro="" textlink="">
      <xdr:nvSpPr>
        <xdr:cNvPr id="352" name="テキスト ボックス 351"/>
        <xdr:cNvSpPr txBox="1"/>
      </xdr:nvSpPr>
      <xdr:spPr>
        <a:xfrm>
          <a:off x="6705111" y="972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277</xdr:rowOff>
    </xdr:from>
    <xdr:to>
      <xdr:col>15</xdr:col>
      <xdr:colOff>231775</xdr:colOff>
      <xdr:row>58</xdr:row>
      <xdr:rowOff>101877</xdr:rowOff>
    </xdr:to>
    <xdr:sp macro="" textlink="">
      <xdr:nvSpPr>
        <xdr:cNvPr id="358" name="円/楕円 357"/>
        <xdr:cNvSpPr/>
      </xdr:nvSpPr>
      <xdr:spPr>
        <a:xfrm>
          <a:off x="10426700" y="994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117905</xdr:rowOff>
    </xdr:from>
    <xdr:ext cx="534377" cy="259045"/>
    <xdr:sp macro="" textlink="">
      <xdr:nvSpPr>
        <xdr:cNvPr id="359" name="農林水産業費該当値テキスト"/>
        <xdr:cNvSpPr txBox="1"/>
      </xdr:nvSpPr>
      <xdr:spPr>
        <a:xfrm>
          <a:off x="10528300" y="989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38,768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2601</xdr:rowOff>
    </xdr:from>
    <xdr:to>
      <xdr:col>14</xdr:col>
      <xdr:colOff>79375</xdr:colOff>
      <xdr:row>58</xdr:row>
      <xdr:rowOff>104201</xdr:rowOff>
    </xdr:to>
    <xdr:sp macro="" textlink="">
      <xdr:nvSpPr>
        <xdr:cNvPr id="360" name="円/楕円 359"/>
        <xdr:cNvSpPr/>
      </xdr:nvSpPr>
      <xdr:spPr>
        <a:xfrm>
          <a:off x="9588500" y="994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95328</xdr:rowOff>
    </xdr:from>
    <xdr:ext cx="534377" cy="259045"/>
    <xdr:sp macro="" textlink="">
      <xdr:nvSpPr>
        <xdr:cNvPr id="361" name="テキスト ボックス 360"/>
        <xdr:cNvSpPr txBox="1"/>
      </xdr:nvSpPr>
      <xdr:spPr>
        <a:xfrm>
          <a:off x="9372111" y="1003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37,751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2139</xdr:rowOff>
    </xdr:from>
    <xdr:to>
      <xdr:col>12</xdr:col>
      <xdr:colOff>561975</xdr:colOff>
      <xdr:row>58</xdr:row>
      <xdr:rowOff>103739</xdr:rowOff>
    </xdr:to>
    <xdr:sp macro="" textlink="">
      <xdr:nvSpPr>
        <xdr:cNvPr id="362" name="円/楕円 361"/>
        <xdr:cNvSpPr/>
      </xdr:nvSpPr>
      <xdr:spPr>
        <a:xfrm>
          <a:off x="8699500" y="994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94866</xdr:rowOff>
    </xdr:from>
    <xdr:ext cx="534377" cy="259045"/>
    <xdr:sp macro="" textlink="">
      <xdr:nvSpPr>
        <xdr:cNvPr id="363" name="テキスト ボックス 362"/>
        <xdr:cNvSpPr txBox="1"/>
      </xdr:nvSpPr>
      <xdr:spPr>
        <a:xfrm>
          <a:off x="8483111" y="1003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37,953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135438</xdr:rowOff>
    </xdr:from>
    <xdr:to>
      <xdr:col>11</xdr:col>
      <xdr:colOff>358775</xdr:colOff>
      <xdr:row>58</xdr:row>
      <xdr:rowOff>65588</xdr:rowOff>
    </xdr:to>
    <xdr:sp macro="" textlink="">
      <xdr:nvSpPr>
        <xdr:cNvPr id="364" name="円/楕円 363"/>
        <xdr:cNvSpPr/>
      </xdr:nvSpPr>
      <xdr:spPr>
        <a:xfrm>
          <a:off x="7810500" y="990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82115</xdr:rowOff>
    </xdr:from>
    <xdr:ext cx="534377" cy="259045"/>
    <xdr:sp macro="" textlink="">
      <xdr:nvSpPr>
        <xdr:cNvPr id="365" name="テキスト ボックス 364"/>
        <xdr:cNvSpPr txBox="1"/>
      </xdr:nvSpPr>
      <xdr:spPr>
        <a:xfrm>
          <a:off x="7594111" y="968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54,642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21568</xdr:rowOff>
    </xdr:from>
    <xdr:to>
      <xdr:col>10</xdr:col>
      <xdr:colOff>155575</xdr:colOff>
      <xdr:row>58</xdr:row>
      <xdr:rowOff>123168</xdr:rowOff>
    </xdr:to>
    <xdr:sp macro="" textlink="">
      <xdr:nvSpPr>
        <xdr:cNvPr id="366" name="円/楕円 365"/>
        <xdr:cNvSpPr/>
      </xdr:nvSpPr>
      <xdr:spPr>
        <a:xfrm>
          <a:off x="6921500" y="996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114295</xdr:rowOff>
    </xdr:from>
    <xdr:ext cx="534377" cy="259045"/>
    <xdr:sp macro="" textlink="">
      <xdr:nvSpPr>
        <xdr:cNvPr id="367" name="テキスト ボックス 366"/>
        <xdr:cNvSpPr txBox="1"/>
      </xdr:nvSpPr>
      <xdr:spPr>
        <a:xfrm>
          <a:off x="6705111" y="1005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29,454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3" name="テキスト ボックス 38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5" name="テキスト ボックス 38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7" name="テキスト ボックス 38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61405</xdr:rowOff>
    </xdr:from>
    <xdr:to>
      <xdr:col>15</xdr:col>
      <xdr:colOff>180340</xdr:colOff>
      <xdr:row>79</xdr:row>
      <xdr:rowOff>30201</xdr:rowOff>
    </xdr:to>
    <xdr:cxnSp macro="">
      <xdr:nvCxnSpPr>
        <xdr:cNvPr id="391" name="直線コネクタ 390"/>
        <xdr:cNvCxnSpPr/>
      </xdr:nvCxnSpPr>
      <xdr:spPr>
        <a:xfrm flipV="1">
          <a:off x="10475595" y="12234355"/>
          <a:ext cx="1270" cy="134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34028</xdr:rowOff>
    </xdr:from>
    <xdr:ext cx="378565" cy="259045"/>
    <xdr:sp macro="" textlink="">
      <xdr:nvSpPr>
        <xdr:cNvPr id="392" name="商工費最小値テキスト"/>
        <xdr:cNvSpPr txBox="1"/>
      </xdr:nvSpPr>
      <xdr:spPr>
        <a:xfrm>
          <a:off x="10528300" y="13578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15</xdr:col>
      <xdr:colOff>92075</xdr:colOff>
      <xdr:row>79</xdr:row>
      <xdr:rowOff>30201</xdr:rowOff>
    </xdr:from>
    <xdr:to>
      <xdr:col>15</xdr:col>
      <xdr:colOff>269875</xdr:colOff>
      <xdr:row>79</xdr:row>
      <xdr:rowOff>30201</xdr:rowOff>
    </xdr:to>
    <xdr:cxnSp macro="">
      <xdr:nvCxnSpPr>
        <xdr:cNvPr id="393" name="直線コネクタ 392"/>
        <xdr:cNvCxnSpPr/>
      </xdr:nvCxnSpPr>
      <xdr:spPr>
        <a:xfrm>
          <a:off x="10388600" y="135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8082</xdr:rowOff>
    </xdr:from>
    <xdr:ext cx="534377" cy="259045"/>
    <xdr:sp macro="" textlink="">
      <xdr:nvSpPr>
        <xdr:cNvPr id="394" name="商工費最大値テキスト"/>
        <xdr:cNvSpPr txBox="1"/>
      </xdr:nvSpPr>
      <xdr:spPr>
        <a:xfrm>
          <a:off x="10528300" y="1200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71,110</a:t>
          </a:r>
          <a:endParaRPr kumimoji="1" lang="ja-JP" altLang="en-US" sz="1000" b="1">
            <a:latin typeface="ＭＳ Ｐゴシック"/>
          </a:endParaRPr>
        </a:p>
      </xdr:txBody>
    </xdr:sp>
    <xdr:clientData/>
  </xdr:oneCellAnchor>
  <xdr:twoCellAnchor>
    <xdr:from>
      <xdr:col>15</xdr:col>
      <xdr:colOff>92075</xdr:colOff>
      <xdr:row>71</xdr:row>
      <xdr:rowOff>61405</xdr:rowOff>
    </xdr:from>
    <xdr:to>
      <xdr:col>15</xdr:col>
      <xdr:colOff>269875</xdr:colOff>
      <xdr:row>71</xdr:row>
      <xdr:rowOff>61405</xdr:rowOff>
    </xdr:to>
    <xdr:cxnSp macro="">
      <xdr:nvCxnSpPr>
        <xdr:cNvPr id="395" name="直線コネクタ 394"/>
        <xdr:cNvCxnSpPr/>
      </xdr:nvCxnSpPr>
      <xdr:spPr>
        <a:xfrm>
          <a:off x="10388600" y="1223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106838</xdr:rowOff>
    </xdr:from>
    <xdr:to>
      <xdr:col>15</xdr:col>
      <xdr:colOff>180975</xdr:colOff>
      <xdr:row>78</xdr:row>
      <xdr:rowOff>15570</xdr:rowOff>
    </xdr:to>
    <xdr:cxnSp macro="">
      <xdr:nvCxnSpPr>
        <xdr:cNvPr id="396" name="直線コネクタ 395"/>
        <xdr:cNvCxnSpPr/>
      </xdr:nvCxnSpPr>
      <xdr:spPr>
        <a:xfrm flipV="1">
          <a:off x="9639300" y="13137038"/>
          <a:ext cx="838200" cy="25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143166</xdr:rowOff>
    </xdr:from>
    <xdr:ext cx="534377" cy="259045"/>
    <xdr:sp macro="" textlink="">
      <xdr:nvSpPr>
        <xdr:cNvPr id="397" name="商工費平均値テキスト"/>
        <xdr:cNvSpPr txBox="1"/>
      </xdr:nvSpPr>
      <xdr:spPr>
        <a:xfrm>
          <a:off x="10528300" y="13173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18,019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164739</xdr:rowOff>
    </xdr:from>
    <xdr:to>
      <xdr:col>15</xdr:col>
      <xdr:colOff>231775</xdr:colOff>
      <xdr:row>77</xdr:row>
      <xdr:rowOff>94889</xdr:rowOff>
    </xdr:to>
    <xdr:sp macro="" textlink="">
      <xdr:nvSpPr>
        <xdr:cNvPr id="398" name="フローチャート : 判断 397"/>
        <xdr:cNvSpPr/>
      </xdr:nvSpPr>
      <xdr:spPr>
        <a:xfrm>
          <a:off x="104267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15570</xdr:rowOff>
    </xdr:from>
    <xdr:to>
      <xdr:col>14</xdr:col>
      <xdr:colOff>28575</xdr:colOff>
      <xdr:row>78</xdr:row>
      <xdr:rowOff>61691</xdr:rowOff>
    </xdr:to>
    <xdr:cxnSp macro="">
      <xdr:nvCxnSpPr>
        <xdr:cNvPr id="399" name="直線コネクタ 398"/>
        <xdr:cNvCxnSpPr/>
      </xdr:nvCxnSpPr>
      <xdr:spPr>
        <a:xfrm flipV="1">
          <a:off x="8750300" y="13388670"/>
          <a:ext cx="889000" cy="4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136392</xdr:rowOff>
    </xdr:from>
    <xdr:to>
      <xdr:col>14</xdr:col>
      <xdr:colOff>79375</xdr:colOff>
      <xdr:row>77</xdr:row>
      <xdr:rowOff>66542</xdr:rowOff>
    </xdr:to>
    <xdr:sp macro="" textlink="">
      <xdr:nvSpPr>
        <xdr:cNvPr id="400" name="フローチャート : 判断 399"/>
        <xdr:cNvSpPr/>
      </xdr:nvSpPr>
      <xdr:spPr>
        <a:xfrm>
          <a:off x="9588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83069</xdr:rowOff>
    </xdr:from>
    <xdr:ext cx="534377" cy="259045"/>
    <xdr:sp macro="" textlink="">
      <xdr:nvSpPr>
        <xdr:cNvPr id="401" name="テキスト ボックス 400"/>
        <xdr:cNvSpPr txBox="1"/>
      </xdr:nvSpPr>
      <xdr:spPr>
        <a:xfrm>
          <a:off x="9372111" y="1294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48089</xdr:rowOff>
    </xdr:from>
    <xdr:to>
      <xdr:col>12</xdr:col>
      <xdr:colOff>511175</xdr:colOff>
      <xdr:row>78</xdr:row>
      <xdr:rowOff>61691</xdr:rowOff>
    </xdr:to>
    <xdr:cxnSp macro="">
      <xdr:nvCxnSpPr>
        <xdr:cNvPr id="402" name="直線コネクタ 401"/>
        <xdr:cNvCxnSpPr/>
      </xdr:nvCxnSpPr>
      <xdr:spPr>
        <a:xfrm>
          <a:off x="7861300" y="13421189"/>
          <a:ext cx="8890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110483</xdr:rowOff>
    </xdr:from>
    <xdr:to>
      <xdr:col>12</xdr:col>
      <xdr:colOff>561975</xdr:colOff>
      <xdr:row>77</xdr:row>
      <xdr:rowOff>40633</xdr:rowOff>
    </xdr:to>
    <xdr:sp macro="" textlink="">
      <xdr:nvSpPr>
        <xdr:cNvPr id="403" name="フローチャート : 判断 402"/>
        <xdr:cNvSpPr/>
      </xdr:nvSpPr>
      <xdr:spPr>
        <a:xfrm>
          <a:off x="8699500" y="131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57161</xdr:rowOff>
    </xdr:from>
    <xdr:ext cx="534377" cy="259045"/>
    <xdr:sp macro="" textlink="">
      <xdr:nvSpPr>
        <xdr:cNvPr id="404" name="テキスト ボックス 403"/>
        <xdr:cNvSpPr txBox="1"/>
      </xdr:nvSpPr>
      <xdr:spPr>
        <a:xfrm>
          <a:off x="8483111" y="1291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48089</xdr:rowOff>
    </xdr:from>
    <xdr:to>
      <xdr:col>11</xdr:col>
      <xdr:colOff>307975</xdr:colOff>
      <xdr:row>78</xdr:row>
      <xdr:rowOff>79711</xdr:rowOff>
    </xdr:to>
    <xdr:cxnSp macro="">
      <xdr:nvCxnSpPr>
        <xdr:cNvPr id="405" name="直線コネクタ 404"/>
        <xdr:cNvCxnSpPr/>
      </xdr:nvCxnSpPr>
      <xdr:spPr>
        <a:xfrm flipV="1">
          <a:off x="6972300" y="13421189"/>
          <a:ext cx="889000" cy="3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170357</xdr:rowOff>
    </xdr:from>
    <xdr:to>
      <xdr:col>11</xdr:col>
      <xdr:colOff>358775</xdr:colOff>
      <xdr:row>77</xdr:row>
      <xdr:rowOff>100507</xdr:rowOff>
    </xdr:to>
    <xdr:sp macro="" textlink="">
      <xdr:nvSpPr>
        <xdr:cNvPr id="406" name="フローチャート : 判断 405"/>
        <xdr:cNvSpPr/>
      </xdr:nvSpPr>
      <xdr:spPr>
        <a:xfrm>
          <a:off x="7810500" y="132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117034</xdr:rowOff>
    </xdr:from>
    <xdr:ext cx="534377" cy="259045"/>
    <xdr:sp macro="" textlink="">
      <xdr:nvSpPr>
        <xdr:cNvPr id="407" name="テキスト ボックス 406"/>
        <xdr:cNvSpPr txBox="1"/>
      </xdr:nvSpPr>
      <xdr:spPr>
        <a:xfrm>
          <a:off x="7594111" y="129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4242</xdr:rowOff>
    </xdr:from>
    <xdr:to>
      <xdr:col>10</xdr:col>
      <xdr:colOff>155575</xdr:colOff>
      <xdr:row>77</xdr:row>
      <xdr:rowOff>105842</xdr:rowOff>
    </xdr:to>
    <xdr:sp macro="" textlink="">
      <xdr:nvSpPr>
        <xdr:cNvPr id="408" name="フローチャート : 判断 407"/>
        <xdr:cNvSpPr/>
      </xdr:nvSpPr>
      <xdr:spPr>
        <a:xfrm>
          <a:off x="6921500" y="13205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122369</xdr:rowOff>
    </xdr:from>
    <xdr:ext cx="534377" cy="259045"/>
    <xdr:sp macro="" textlink="">
      <xdr:nvSpPr>
        <xdr:cNvPr id="409" name="テキスト ボックス 408"/>
        <xdr:cNvSpPr txBox="1"/>
      </xdr:nvSpPr>
      <xdr:spPr>
        <a:xfrm>
          <a:off x="6705111" y="1298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56038</xdr:rowOff>
    </xdr:from>
    <xdr:to>
      <xdr:col>15</xdr:col>
      <xdr:colOff>231775</xdr:colOff>
      <xdr:row>76</xdr:row>
      <xdr:rowOff>157638</xdr:rowOff>
    </xdr:to>
    <xdr:sp macro="" textlink="">
      <xdr:nvSpPr>
        <xdr:cNvPr id="415" name="円/楕円 414"/>
        <xdr:cNvSpPr/>
      </xdr:nvSpPr>
      <xdr:spPr>
        <a:xfrm>
          <a:off x="10426700" y="1308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78915</xdr:rowOff>
    </xdr:from>
    <xdr:ext cx="534377" cy="259045"/>
    <xdr:sp macro="" textlink="">
      <xdr:nvSpPr>
        <xdr:cNvPr id="416" name="商工費該当値テキスト"/>
        <xdr:cNvSpPr txBox="1"/>
      </xdr:nvSpPr>
      <xdr:spPr>
        <a:xfrm>
          <a:off x="10528300" y="1293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23,725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136220</xdr:rowOff>
    </xdr:from>
    <xdr:to>
      <xdr:col>14</xdr:col>
      <xdr:colOff>79375</xdr:colOff>
      <xdr:row>78</xdr:row>
      <xdr:rowOff>66370</xdr:rowOff>
    </xdr:to>
    <xdr:sp macro="" textlink="">
      <xdr:nvSpPr>
        <xdr:cNvPr id="417" name="円/楕円 416"/>
        <xdr:cNvSpPr/>
      </xdr:nvSpPr>
      <xdr:spPr>
        <a:xfrm>
          <a:off x="9588500" y="133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57497</xdr:rowOff>
    </xdr:from>
    <xdr:ext cx="534377" cy="259045"/>
    <xdr:sp macro="" textlink="">
      <xdr:nvSpPr>
        <xdr:cNvPr id="418" name="テキスト ボックス 417"/>
        <xdr:cNvSpPr txBox="1"/>
      </xdr:nvSpPr>
      <xdr:spPr>
        <a:xfrm>
          <a:off x="9372111" y="1343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10891</xdr:rowOff>
    </xdr:from>
    <xdr:to>
      <xdr:col>12</xdr:col>
      <xdr:colOff>561975</xdr:colOff>
      <xdr:row>78</xdr:row>
      <xdr:rowOff>112491</xdr:rowOff>
    </xdr:to>
    <xdr:sp macro="" textlink="">
      <xdr:nvSpPr>
        <xdr:cNvPr id="419" name="円/楕円 418"/>
        <xdr:cNvSpPr/>
      </xdr:nvSpPr>
      <xdr:spPr>
        <a:xfrm>
          <a:off x="8699500" y="1338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103618</xdr:rowOff>
    </xdr:from>
    <xdr:ext cx="469744" cy="259045"/>
    <xdr:sp macro="" textlink="">
      <xdr:nvSpPr>
        <xdr:cNvPr id="420" name="テキスト ボックス 419"/>
        <xdr:cNvSpPr txBox="1"/>
      </xdr:nvSpPr>
      <xdr:spPr>
        <a:xfrm>
          <a:off x="8515427" y="13476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8,095</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168739</xdr:rowOff>
    </xdr:from>
    <xdr:to>
      <xdr:col>11</xdr:col>
      <xdr:colOff>358775</xdr:colOff>
      <xdr:row>78</xdr:row>
      <xdr:rowOff>98889</xdr:rowOff>
    </xdr:to>
    <xdr:sp macro="" textlink="">
      <xdr:nvSpPr>
        <xdr:cNvPr id="421" name="円/楕円 420"/>
        <xdr:cNvSpPr/>
      </xdr:nvSpPr>
      <xdr:spPr>
        <a:xfrm>
          <a:off x="7810500" y="1337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90016</xdr:rowOff>
    </xdr:from>
    <xdr:ext cx="469744" cy="259045"/>
    <xdr:sp macro="" textlink="">
      <xdr:nvSpPr>
        <xdr:cNvPr id="422" name="テキスト ボックス 421"/>
        <xdr:cNvSpPr txBox="1"/>
      </xdr:nvSpPr>
      <xdr:spPr>
        <a:xfrm>
          <a:off x="7626427" y="1346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28911</xdr:rowOff>
    </xdr:from>
    <xdr:to>
      <xdr:col>10</xdr:col>
      <xdr:colOff>155575</xdr:colOff>
      <xdr:row>78</xdr:row>
      <xdr:rowOff>130511</xdr:rowOff>
    </xdr:to>
    <xdr:sp macro="" textlink="">
      <xdr:nvSpPr>
        <xdr:cNvPr id="423" name="円/楕円 422"/>
        <xdr:cNvSpPr/>
      </xdr:nvSpPr>
      <xdr:spPr>
        <a:xfrm>
          <a:off x="6921500" y="1340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121638</xdr:rowOff>
    </xdr:from>
    <xdr:ext cx="469744" cy="259045"/>
    <xdr:sp macro="" textlink="">
      <xdr:nvSpPr>
        <xdr:cNvPr id="424" name="テキスト ボックス 423"/>
        <xdr:cNvSpPr txBox="1"/>
      </xdr:nvSpPr>
      <xdr:spPr>
        <a:xfrm>
          <a:off x="6737427" y="1349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38" name="テキスト ボックス 437"/>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0" name="テキスト ボックス 43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2" name="テキスト ボックス 44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4" name="テキスト ボックス 44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6" name="テキスト ボックス 44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57534</xdr:rowOff>
    </xdr:from>
    <xdr:to>
      <xdr:col>15</xdr:col>
      <xdr:colOff>180340</xdr:colOff>
      <xdr:row>99</xdr:row>
      <xdr:rowOff>36829</xdr:rowOff>
    </xdr:to>
    <xdr:cxnSp macro="">
      <xdr:nvCxnSpPr>
        <xdr:cNvPr id="448" name="直線コネクタ 447"/>
        <xdr:cNvCxnSpPr/>
      </xdr:nvCxnSpPr>
      <xdr:spPr>
        <a:xfrm flipV="1">
          <a:off x="10475595" y="15488034"/>
          <a:ext cx="1270" cy="1522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65497</xdr:rowOff>
    </xdr:from>
    <xdr:ext cx="534377" cy="259045"/>
    <xdr:sp macro="" textlink="">
      <xdr:nvSpPr>
        <xdr:cNvPr id="449" name="土木費最小値テキスト"/>
        <xdr:cNvSpPr txBox="1"/>
      </xdr:nvSpPr>
      <xdr:spPr>
        <a:xfrm>
          <a:off x="10528300" y="1703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20,004</a:t>
          </a:r>
          <a:endParaRPr kumimoji="1" lang="ja-JP" altLang="en-US" sz="1000" b="1">
            <a:latin typeface="ＭＳ Ｐゴシック"/>
          </a:endParaRPr>
        </a:p>
      </xdr:txBody>
    </xdr:sp>
    <xdr:clientData/>
  </xdr:oneCellAnchor>
  <xdr:twoCellAnchor>
    <xdr:from>
      <xdr:col>15</xdr:col>
      <xdr:colOff>92075</xdr:colOff>
      <xdr:row>99</xdr:row>
      <xdr:rowOff>36829</xdr:rowOff>
    </xdr:from>
    <xdr:to>
      <xdr:col>15</xdr:col>
      <xdr:colOff>269875</xdr:colOff>
      <xdr:row>99</xdr:row>
      <xdr:rowOff>36829</xdr:rowOff>
    </xdr:to>
    <xdr:cxnSp macro="">
      <xdr:nvCxnSpPr>
        <xdr:cNvPr id="450" name="直線コネクタ 449"/>
        <xdr:cNvCxnSpPr/>
      </xdr:nvCxnSpPr>
      <xdr:spPr>
        <a:xfrm>
          <a:off x="10388600" y="1701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4211</xdr:rowOff>
    </xdr:from>
    <xdr:ext cx="690189" cy="259045"/>
    <xdr:sp macro="" textlink="">
      <xdr:nvSpPr>
        <xdr:cNvPr id="451" name="土木費最大値テキスト"/>
        <xdr:cNvSpPr txBox="1"/>
      </xdr:nvSpPr>
      <xdr:spPr>
        <a:xfrm>
          <a:off x="10528300" y="152632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4,015,656</a:t>
          </a:r>
          <a:endParaRPr kumimoji="1" lang="ja-JP" altLang="en-US" sz="1000" b="1">
            <a:latin typeface="ＭＳ Ｐゴシック"/>
          </a:endParaRPr>
        </a:p>
      </xdr:txBody>
    </xdr:sp>
    <xdr:clientData/>
  </xdr:oneCellAnchor>
  <xdr:twoCellAnchor>
    <xdr:from>
      <xdr:col>15</xdr:col>
      <xdr:colOff>92075</xdr:colOff>
      <xdr:row>90</xdr:row>
      <xdr:rowOff>57534</xdr:rowOff>
    </xdr:from>
    <xdr:to>
      <xdr:col>15</xdr:col>
      <xdr:colOff>269875</xdr:colOff>
      <xdr:row>90</xdr:row>
      <xdr:rowOff>57534</xdr:rowOff>
    </xdr:to>
    <xdr:cxnSp macro="">
      <xdr:nvCxnSpPr>
        <xdr:cNvPr id="452" name="直線コネクタ 451"/>
        <xdr:cNvCxnSpPr/>
      </xdr:nvCxnSpPr>
      <xdr:spPr>
        <a:xfrm>
          <a:off x="10388600" y="1548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23599</xdr:rowOff>
    </xdr:from>
    <xdr:to>
      <xdr:col>15</xdr:col>
      <xdr:colOff>180975</xdr:colOff>
      <xdr:row>99</xdr:row>
      <xdr:rowOff>34759</xdr:rowOff>
    </xdr:to>
    <xdr:cxnSp macro="">
      <xdr:nvCxnSpPr>
        <xdr:cNvPr id="453" name="直線コネクタ 452"/>
        <xdr:cNvCxnSpPr/>
      </xdr:nvCxnSpPr>
      <xdr:spPr>
        <a:xfrm>
          <a:off x="9639300" y="16997149"/>
          <a:ext cx="838200" cy="1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154396</xdr:rowOff>
    </xdr:from>
    <xdr:ext cx="534377" cy="259045"/>
    <xdr:sp macro="" textlink="">
      <xdr:nvSpPr>
        <xdr:cNvPr id="454" name="土木費平均値テキスト"/>
        <xdr:cNvSpPr txBox="1"/>
      </xdr:nvSpPr>
      <xdr:spPr>
        <a:xfrm>
          <a:off x="10528300" y="1678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88,138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131519</xdr:rowOff>
    </xdr:from>
    <xdr:to>
      <xdr:col>15</xdr:col>
      <xdr:colOff>231775</xdr:colOff>
      <xdr:row>99</xdr:row>
      <xdr:rowOff>61669</xdr:rowOff>
    </xdr:to>
    <xdr:sp macro="" textlink="">
      <xdr:nvSpPr>
        <xdr:cNvPr id="455" name="フローチャート : 判断 454"/>
        <xdr:cNvSpPr/>
      </xdr:nvSpPr>
      <xdr:spPr>
        <a:xfrm>
          <a:off x="10426700" y="169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23599</xdr:rowOff>
    </xdr:from>
    <xdr:to>
      <xdr:col>14</xdr:col>
      <xdr:colOff>28575</xdr:colOff>
      <xdr:row>99</xdr:row>
      <xdr:rowOff>35249</xdr:rowOff>
    </xdr:to>
    <xdr:cxnSp macro="">
      <xdr:nvCxnSpPr>
        <xdr:cNvPr id="456" name="直線コネクタ 455"/>
        <xdr:cNvCxnSpPr/>
      </xdr:nvCxnSpPr>
      <xdr:spPr>
        <a:xfrm flipV="1">
          <a:off x="8750300" y="16997149"/>
          <a:ext cx="889000" cy="1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130883</xdr:rowOff>
    </xdr:from>
    <xdr:to>
      <xdr:col>14</xdr:col>
      <xdr:colOff>79375</xdr:colOff>
      <xdr:row>99</xdr:row>
      <xdr:rowOff>61033</xdr:rowOff>
    </xdr:to>
    <xdr:sp macro="" textlink="">
      <xdr:nvSpPr>
        <xdr:cNvPr id="457" name="フローチャート : 判断 456"/>
        <xdr:cNvSpPr/>
      </xdr:nvSpPr>
      <xdr:spPr>
        <a:xfrm>
          <a:off x="9588500" y="169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77560</xdr:rowOff>
    </xdr:from>
    <xdr:ext cx="534377" cy="259045"/>
    <xdr:sp macro="" textlink="">
      <xdr:nvSpPr>
        <xdr:cNvPr id="458" name="テキスト ボックス 457"/>
        <xdr:cNvSpPr txBox="1"/>
      </xdr:nvSpPr>
      <xdr:spPr>
        <a:xfrm>
          <a:off x="9372111" y="1670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28764</xdr:rowOff>
    </xdr:from>
    <xdr:to>
      <xdr:col>12</xdr:col>
      <xdr:colOff>511175</xdr:colOff>
      <xdr:row>99</xdr:row>
      <xdr:rowOff>35249</xdr:rowOff>
    </xdr:to>
    <xdr:cxnSp macro="">
      <xdr:nvCxnSpPr>
        <xdr:cNvPr id="459" name="直線コネクタ 458"/>
        <xdr:cNvCxnSpPr/>
      </xdr:nvCxnSpPr>
      <xdr:spPr>
        <a:xfrm>
          <a:off x="7861300" y="17002314"/>
          <a:ext cx="889000" cy="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136649</xdr:rowOff>
    </xdr:from>
    <xdr:to>
      <xdr:col>12</xdr:col>
      <xdr:colOff>561975</xdr:colOff>
      <xdr:row>99</xdr:row>
      <xdr:rowOff>66799</xdr:rowOff>
    </xdr:to>
    <xdr:sp macro="" textlink="">
      <xdr:nvSpPr>
        <xdr:cNvPr id="460" name="フローチャート : 判断 459"/>
        <xdr:cNvSpPr/>
      </xdr:nvSpPr>
      <xdr:spPr>
        <a:xfrm>
          <a:off x="8699500" y="1693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83326</xdr:rowOff>
    </xdr:from>
    <xdr:ext cx="534377" cy="259045"/>
    <xdr:sp macro="" textlink="">
      <xdr:nvSpPr>
        <xdr:cNvPr id="461" name="テキスト ボックス 460"/>
        <xdr:cNvSpPr txBox="1"/>
      </xdr:nvSpPr>
      <xdr:spPr>
        <a:xfrm>
          <a:off x="8483111" y="1671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28764</xdr:rowOff>
    </xdr:from>
    <xdr:to>
      <xdr:col>11</xdr:col>
      <xdr:colOff>307975</xdr:colOff>
      <xdr:row>99</xdr:row>
      <xdr:rowOff>35443</xdr:rowOff>
    </xdr:to>
    <xdr:cxnSp macro="">
      <xdr:nvCxnSpPr>
        <xdr:cNvPr id="462" name="直線コネクタ 461"/>
        <xdr:cNvCxnSpPr/>
      </xdr:nvCxnSpPr>
      <xdr:spPr>
        <a:xfrm flipV="1">
          <a:off x="6972300" y="17002314"/>
          <a:ext cx="889000" cy="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136299</xdr:rowOff>
    </xdr:from>
    <xdr:to>
      <xdr:col>11</xdr:col>
      <xdr:colOff>358775</xdr:colOff>
      <xdr:row>99</xdr:row>
      <xdr:rowOff>66449</xdr:rowOff>
    </xdr:to>
    <xdr:sp macro="" textlink="">
      <xdr:nvSpPr>
        <xdr:cNvPr id="463" name="フローチャート : 判断 462"/>
        <xdr:cNvSpPr/>
      </xdr:nvSpPr>
      <xdr:spPr>
        <a:xfrm>
          <a:off x="7810500" y="16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82976</xdr:rowOff>
    </xdr:from>
    <xdr:ext cx="534377" cy="259045"/>
    <xdr:sp macro="" textlink="">
      <xdr:nvSpPr>
        <xdr:cNvPr id="464" name="テキスト ボックス 463"/>
        <xdr:cNvSpPr txBox="1"/>
      </xdr:nvSpPr>
      <xdr:spPr>
        <a:xfrm>
          <a:off x="7594111" y="1671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140703</xdr:rowOff>
    </xdr:from>
    <xdr:to>
      <xdr:col>10</xdr:col>
      <xdr:colOff>155575</xdr:colOff>
      <xdr:row>99</xdr:row>
      <xdr:rowOff>70853</xdr:rowOff>
    </xdr:to>
    <xdr:sp macro="" textlink="">
      <xdr:nvSpPr>
        <xdr:cNvPr id="465" name="フローチャート : 判断 464"/>
        <xdr:cNvSpPr/>
      </xdr:nvSpPr>
      <xdr:spPr>
        <a:xfrm>
          <a:off x="6921500" y="16942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87380</xdr:rowOff>
    </xdr:from>
    <xdr:ext cx="534377" cy="259045"/>
    <xdr:sp macro="" textlink="">
      <xdr:nvSpPr>
        <xdr:cNvPr id="466" name="テキスト ボックス 465"/>
        <xdr:cNvSpPr txBox="1"/>
      </xdr:nvSpPr>
      <xdr:spPr>
        <a:xfrm>
          <a:off x="6705111" y="1671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155409</xdr:rowOff>
    </xdr:from>
    <xdr:to>
      <xdr:col>15</xdr:col>
      <xdr:colOff>231775</xdr:colOff>
      <xdr:row>99</xdr:row>
      <xdr:rowOff>85559</xdr:rowOff>
    </xdr:to>
    <xdr:sp macro="" textlink="">
      <xdr:nvSpPr>
        <xdr:cNvPr id="472" name="円/楕円 471"/>
        <xdr:cNvSpPr/>
      </xdr:nvSpPr>
      <xdr:spPr>
        <a:xfrm>
          <a:off x="10426700" y="1695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109946</xdr:rowOff>
    </xdr:from>
    <xdr:ext cx="534377" cy="259045"/>
    <xdr:sp macro="" textlink="">
      <xdr:nvSpPr>
        <xdr:cNvPr id="473" name="土木費該当値テキスト"/>
        <xdr:cNvSpPr txBox="1"/>
      </xdr:nvSpPr>
      <xdr:spPr>
        <a:xfrm>
          <a:off x="10528300" y="1691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25,434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144249</xdr:rowOff>
    </xdr:from>
    <xdr:to>
      <xdr:col>14</xdr:col>
      <xdr:colOff>79375</xdr:colOff>
      <xdr:row>99</xdr:row>
      <xdr:rowOff>74399</xdr:rowOff>
    </xdr:to>
    <xdr:sp macro="" textlink="">
      <xdr:nvSpPr>
        <xdr:cNvPr id="474" name="円/楕円 473"/>
        <xdr:cNvSpPr/>
      </xdr:nvSpPr>
      <xdr:spPr>
        <a:xfrm>
          <a:off x="9588500" y="1694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65526</xdr:rowOff>
    </xdr:from>
    <xdr:ext cx="534377" cy="259045"/>
    <xdr:sp macro="" textlink="">
      <xdr:nvSpPr>
        <xdr:cNvPr id="475" name="テキスト ボックス 474"/>
        <xdr:cNvSpPr txBox="1"/>
      </xdr:nvSpPr>
      <xdr:spPr>
        <a:xfrm>
          <a:off x="9372111" y="1703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54,728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155899</xdr:rowOff>
    </xdr:from>
    <xdr:to>
      <xdr:col>12</xdr:col>
      <xdr:colOff>561975</xdr:colOff>
      <xdr:row>99</xdr:row>
      <xdr:rowOff>86049</xdr:rowOff>
    </xdr:to>
    <xdr:sp macro="" textlink="">
      <xdr:nvSpPr>
        <xdr:cNvPr id="476" name="円/楕円 475"/>
        <xdr:cNvSpPr/>
      </xdr:nvSpPr>
      <xdr:spPr>
        <a:xfrm>
          <a:off x="8699500" y="1695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77176</xdr:rowOff>
    </xdr:from>
    <xdr:ext cx="534377" cy="259045"/>
    <xdr:sp macro="" textlink="">
      <xdr:nvSpPr>
        <xdr:cNvPr id="477" name="テキスト ボックス 476"/>
        <xdr:cNvSpPr txBox="1"/>
      </xdr:nvSpPr>
      <xdr:spPr>
        <a:xfrm>
          <a:off x="8483111" y="1705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24,150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149414</xdr:rowOff>
    </xdr:from>
    <xdr:to>
      <xdr:col>11</xdr:col>
      <xdr:colOff>358775</xdr:colOff>
      <xdr:row>99</xdr:row>
      <xdr:rowOff>79564</xdr:rowOff>
    </xdr:to>
    <xdr:sp macro="" textlink="">
      <xdr:nvSpPr>
        <xdr:cNvPr id="478" name="円/楕円 477"/>
        <xdr:cNvSpPr/>
      </xdr:nvSpPr>
      <xdr:spPr>
        <a:xfrm>
          <a:off x="7810500" y="1695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70691</xdr:rowOff>
    </xdr:from>
    <xdr:ext cx="534377" cy="259045"/>
    <xdr:sp macro="" textlink="">
      <xdr:nvSpPr>
        <xdr:cNvPr id="479" name="テキスト ボックス 478"/>
        <xdr:cNvSpPr txBox="1"/>
      </xdr:nvSpPr>
      <xdr:spPr>
        <a:xfrm>
          <a:off x="7594111" y="1704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41,169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156093</xdr:rowOff>
    </xdr:from>
    <xdr:to>
      <xdr:col>10</xdr:col>
      <xdr:colOff>155575</xdr:colOff>
      <xdr:row>99</xdr:row>
      <xdr:rowOff>86243</xdr:rowOff>
    </xdr:to>
    <xdr:sp macro="" textlink="">
      <xdr:nvSpPr>
        <xdr:cNvPr id="480" name="円/楕円 479"/>
        <xdr:cNvSpPr/>
      </xdr:nvSpPr>
      <xdr:spPr>
        <a:xfrm>
          <a:off x="6921500" y="1695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77370</xdr:rowOff>
    </xdr:from>
    <xdr:ext cx="534377" cy="259045"/>
    <xdr:sp macro="" textlink="">
      <xdr:nvSpPr>
        <xdr:cNvPr id="481" name="テキスト ボックス 480"/>
        <xdr:cNvSpPr txBox="1"/>
      </xdr:nvSpPr>
      <xdr:spPr>
        <a:xfrm>
          <a:off x="6705111" y="1705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23,641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18,662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2" name="直線コネクタ 491"/>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3" name="テキスト ボックス 492"/>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5" name="テキスト ボックス 494"/>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496" name="直線コネクタ 495"/>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497" name="テキスト ボックス 496"/>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0" name="直線コネクタ 499"/>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1" name="テキスト ボックス 500"/>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3" name="テキスト ボックス 502"/>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04" name="直線コネクタ 503"/>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05" name="テキスト ボックス 504"/>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103467</xdr:rowOff>
    </xdr:from>
    <xdr:to>
      <xdr:col>23</xdr:col>
      <xdr:colOff>516889</xdr:colOff>
      <xdr:row>38</xdr:row>
      <xdr:rowOff>90336</xdr:rowOff>
    </xdr:to>
    <xdr:cxnSp macro="">
      <xdr:nvCxnSpPr>
        <xdr:cNvPr id="509" name="直線コネクタ 508"/>
        <xdr:cNvCxnSpPr/>
      </xdr:nvCxnSpPr>
      <xdr:spPr>
        <a:xfrm flipV="1">
          <a:off x="16317595" y="5246967"/>
          <a:ext cx="1269" cy="1358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94163</xdr:rowOff>
    </xdr:from>
    <xdr:ext cx="534377" cy="259045"/>
    <xdr:sp macro="" textlink="">
      <xdr:nvSpPr>
        <xdr:cNvPr id="510" name="消防費最小値テキスト"/>
        <xdr:cNvSpPr txBox="1"/>
      </xdr:nvSpPr>
      <xdr:spPr>
        <a:xfrm>
          <a:off x="16370300" y="660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15,455</a:t>
          </a:r>
          <a:endParaRPr kumimoji="1" lang="ja-JP" altLang="en-US" sz="1000" b="1">
            <a:latin typeface="ＭＳ Ｐゴシック"/>
          </a:endParaRPr>
        </a:p>
      </xdr:txBody>
    </xdr:sp>
    <xdr:clientData/>
  </xdr:oneCellAnchor>
  <xdr:twoCellAnchor>
    <xdr:from>
      <xdr:col>23</xdr:col>
      <xdr:colOff>428625</xdr:colOff>
      <xdr:row>38</xdr:row>
      <xdr:rowOff>90336</xdr:rowOff>
    </xdr:from>
    <xdr:to>
      <xdr:col>23</xdr:col>
      <xdr:colOff>606425</xdr:colOff>
      <xdr:row>38</xdr:row>
      <xdr:rowOff>90336</xdr:rowOff>
    </xdr:to>
    <xdr:cxnSp macro="">
      <xdr:nvCxnSpPr>
        <xdr:cNvPr id="511" name="直線コネクタ 510"/>
        <xdr:cNvCxnSpPr/>
      </xdr:nvCxnSpPr>
      <xdr:spPr>
        <a:xfrm>
          <a:off x="16230600" y="6605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50144</xdr:rowOff>
    </xdr:from>
    <xdr:ext cx="599010" cy="259045"/>
    <xdr:sp macro="" textlink="">
      <xdr:nvSpPr>
        <xdr:cNvPr id="512" name="消防費最大値テキスト"/>
        <xdr:cNvSpPr txBox="1"/>
      </xdr:nvSpPr>
      <xdr:spPr>
        <a:xfrm>
          <a:off x="16370300" y="5022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110,536</a:t>
          </a:r>
          <a:endParaRPr kumimoji="1" lang="ja-JP" altLang="en-US" sz="1000" b="1">
            <a:latin typeface="ＭＳ Ｐゴシック"/>
          </a:endParaRPr>
        </a:p>
      </xdr:txBody>
    </xdr:sp>
    <xdr:clientData/>
  </xdr:oneCellAnchor>
  <xdr:twoCellAnchor>
    <xdr:from>
      <xdr:col>23</xdr:col>
      <xdr:colOff>428625</xdr:colOff>
      <xdr:row>30</xdr:row>
      <xdr:rowOff>103467</xdr:rowOff>
    </xdr:from>
    <xdr:to>
      <xdr:col>23</xdr:col>
      <xdr:colOff>606425</xdr:colOff>
      <xdr:row>30</xdr:row>
      <xdr:rowOff>103467</xdr:rowOff>
    </xdr:to>
    <xdr:cxnSp macro="">
      <xdr:nvCxnSpPr>
        <xdr:cNvPr id="513" name="直線コネクタ 512"/>
        <xdr:cNvCxnSpPr/>
      </xdr:nvCxnSpPr>
      <xdr:spPr>
        <a:xfrm>
          <a:off x="16230600" y="5246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166618</xdr:rowOff>
    </xdr:from>
    <xdr:to>
      <xdr:col>23</xdr:col>
      <xdr:colOff>517525</xdr:colOff>
      <xdr:row>37</xdr:row>
      <xdr:rowOff>14327</xdr:rowOff>
    </xdr:to>
    <xdr:cxnSp macro="">
      <xdr:nvCxnSpPr>
        <xdr:cNvPr id="514" name="直線コネクタ 513"/>
        <xdr:cNvCxnSpPr/>
      </xdr:nvCxnSpPr>
      <xdr:spPr>
        <a:xfrm flipV="1">
          <a:off x="15481300" y="5995918"/>
          <a:ext cx="838200" cy="36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61884</xdr:rowOff>
    </xdr:from>
    <xdr:ext cx="534377" cy="259045"/>
    <xdr:sp macro="" textlink="">
      <xdr:nvSpPr>
        <xdr:cNvPr id="515" name="消防費平均値テキスト"/>
        <xdr:cNvSpPr txBox="1"/>
      </xdr:nvSpPr>
      <xdr:spPr>
        <a:xfrm>
          <a:off x="16370300" y="623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36,381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83457</xdr:rowOff>
    </xdr:from>
    <xdr:to>
      <xdr:col>23</xdr:col>
      <xdr:colOff>568325</xdr:colOff>
      <xdr:row>37</xdr:row>
      <xdr:rowOff>13607</xdr:rowOff>
    </xdr:to>
    <xdr:sp macro="" textlink="">
      <xdr:nvSpPr>
        <xdr:cNvPr id="516" name="フローチャート : 判断 515"/>
        <xdr:cNvSpPr/>
      </xdr:nvSpPr>
      <xdr:spPr>
        <a:xfrm>
          <a:off x="16268700" y="625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14327</xdr:rowOff>
    </xdr:from>
    <xdr:to>
      <xdr:col>22</xdr:col>
      <xdr:colOff>365125</xdr:colOff>
      <xdr:row>38</xdr:row>
      <xdr:rowOff>53018</xdr:rowOff>
    </xdr:to>
    <xdr:cxnSp macro="">
      <xdr:nvCxnSpPr>
        <xdr:cNvPr id="517" name="直線コネクタ 516"/>
        <xdr:cNvCxnSpPr/>
      </xdr:nvCxnSpPr>
      <xdr:spPr>
        <a:xfrm flipV="1">
          <a:off x="14592300" y="6357977"/>
          <a:ext cx="889000" cy="210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154851</xdr:rowOff>
    </xdr:from>
    <xdr:to>
      <xdr:col>22</xdr:col>
      <xdr:colOff>415925</xdr:colOff>
      <xdr:row>37</xdr:row>
      <xdr:rowOff>85001</xdr:rowOff>
    </xdr:to>
    <xdr:sp macro="" textlink="">
      <xdr:nvSpPr>
        <xdr:cNvPr id="518" name="フローチャート : 判断 517"/>
        <xdr:cNvSpPr/>
      </xdr:nvSpPr>
      <xdr:spPr>
        <a:xfrm>
          <a:off x="15430500" y="6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76128</xdr:rowOff>
    </xdr:from>
    <xdr:ext cx="534377" cy="259045"/>
    <xdr:sp macro="" textlink="">
      <xdr:nvSpPr>
        <xdr:cNvPr id="519" name="テキスト ボックス 518"/>
        <xdr:cNvSpPr txBox="1"/>
      </xdr:nvSpPr>
      <xdr:spPr>
        <a:xfrm>
          <a:off x="15214111" y="641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53018</xdr:rowOff>
    </xdr:from>
    <xdr:to>
      <xdr:col>21</xdr:col>
      <xdr:colOff>161925</xdr:colOff>
      <xdr:row>38</xdr:row>
      <xdr:rowOff>84936</xdr:rowOff>
    </xdr:to>
    <xdr:cxnSp macro="">
      <xdr:nvCxnSpPr>
        <xdr:cNvPr id="520" name="直線コネクタ 519"/>
        <xdr:cNvCxnSpPr/>
      </xdr:nvCxnSpPr>
      <xdr:spPr>
        <a:xfrm flipV="1">
          <a:off x="13703300" y="6568118"/>
          <a:ext cx="889000" cy="3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121318</xdr:rowOff>
    </xdr:from>
    <xdr:to>
      <xdr:col>21</xdr:col>
      <xdr:colOff>212725</xdr:colOff>
      <xdr:row>37</xdr:row>
      <xdr:rowOff>51468</xdr:rowOff>
    </xdr:to>
    <xdr:sp macro="" textlink="">
      <xdr:nvSpPr>
        <xdr:cNvPr id="521" name="フローチャート : 判断 520"/>
        <xdr:cNvSpPr/>
      </xdr:nvSpPr>
      <xdr:spPr>
        <a:xfrm>
          <a:off x="14541500" y="629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67995</xdr:rowOff>
    </xdr:from>
    <xdr:ext cx="534377" cy="259045"/>
    <xdr:sp macro="" textlink="">
      <xdr:nvSpPr>
        <xdr:cNvPr id="522" name="テキスト ボックス 521"/>
        <xdr:cNvSpPr txBox="1"/>
      </xdr:nvSpPr>
      <xdr:spPr>
        <a:xfrm>
          <a:off x="14325111" y="606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84936</xdr:rowOff>
    </xdr:from>
    <xdr:to>
      <xdr:col>19</xdr:col>
      <xdr:colOff>644525</xdr:colOff>
      <xdr:row>38</xdr:row>
      <xdr:rowOff>105610</xdr:rowOff>
    </xdr:to>
    <xdr:cxnSp macro="">
      <xdr:nvCxnSpPr>
        <xdr:cNvPr id="523" name="直線コネクタ 522"/>
        <xdr:cNvCxnSpPr/>
      </xdr:nvCxnSpPr>
      <xdr:spPr>
        <a:xfrm flipV="1">
          <a:off x="12814300" y="6600036"/>
          <a:ext cx="889000" cy="20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133077</xdr:rowOff>
    </xdr:from>
    <xdr:to>
      <xdr:col>20</xdr:col>
      <xdr:colOff>9525</xdr:colOff>
      <xdr:row>37</xdr:row>
      <xdr:rowOff>63227</xdr:rowOff>
    </xdr:to>
    <xdr:sp macro="" textlink="">
      <xdr:nvSpPr>
        <xdr:cNvPr id="524" name="フローチャート : 判断 523"/>
        <xdr:cNvSpPr/>
      </xdr:nvSpPr>
      <xdr:spPr>
        <a:xfrm>
          <a:off x="13652500" y="63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79754</xdr:rowOff>
    </xdr:from>
    <xdr:ext cx="534377" cy="259045"/>
    <xdr:sp macro="" textlink="">
      <xdr:nvSpPr>
        <xdr:cNvPr id="525" name="テキスト ボックス 524"/>
        <xdr:cNvSpPr txBox="1"/>
      </xdr:nvSpPr>
      <xdr:spPr>
        <a:xfrm>
          <a:off x="13436111" y="608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164938</xdr:rowOff>
    </xdr:from>
    <xdr:to>
      <xdr:col>18</xdr:col>
      <xdr:colOff>492125</xdr:colOff>
      <xdr:row>37</xdr:row>
      <xdr:rowOff>95088</xdr:rowOff>
    </xdr:to>
    <xdr:sp macro="" textlink="">
      <xdr:nvSpPr>
        <xdr:cNvPr id="526" name="フローチャート : 判断 525"/>
        <xdr:cNvSpPr/>
      </xdr:nvSpPr>
      <xdr:spPr>
        <a:xfrm>
          <a:off x="12763500" y="633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111615</xdr:rowOff>
    </xdr:from>
    <xdr:ext cx="534377" cy="259045"/>
    <xdr:sp macro="" textlink="">
      <xdr:nvSpPr>
        <xdr:cNvPr id="527" name="テキスト ボックス 526"/>
        <xdr:cNvSpPr txBox="1"/>
      </xdr:nvSpPr>
      <xdr:spPr>
        <a:xfrm>
          <a:off x="12547111" y="61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115818</xdr:rowOff>
    </xdr:from>
    <xdr:to>
      <xdr:col>23</xdr:col>
      <xdr:colOff>568325</xdr:colOff>
      <xdr:row>35</xdr:row>
      <xdr:rowOff>45968</xdr:rowOff>
    </xdr:to>
    <xdr:sp macro="" textlink="">
      <xdr:nvSpPr>
        <xdr:cNvPr id="533" name="円/楕円 532"/>
        <xdr:cNvSpPr/>
      </xdr:nvSpPr>
      <xdr:spPr>
        <a:xfrm>
          <a:off x="16268700" y="594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138695</xdr:rowOff>
    </xdr:from>
    <xdr:ext cx="534377" cy="259045"/>
    <xdr:sp macro="" textlink="">
      <xdr:nvSpPr>
        <xdr:cNvPr id="534" name="消防費該当値テキスト"/>
        <xdr:cNvSpPr txBox="1"/>
      </xdr:nvSpPr>
      <xdr:spPr>
        <a:xfrm>
          <a:off x="16370300" y="579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58,116</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134977</xdr:rowOff>
    </xdr:from>
    <xdr:to>
      <xdr:col>22</xdr:col>
      <xdr:colOff>415925</xdr:colOff>
      <xdr:row>37</xdr:row>
      <xdr:rowOff>65127</xdr:rowOff>
    </xdr:to>
    <xdr:sp macro="" textlink="">
      <xdr:nvSpPr>
        <xdr:cNvPr id="535" name="円/楕円 534"/>
        <xdr:cNvSpPr/>
      </xdr:nvSpPr>
      <xdr:spPr>
        <a:xfrm>
          <a:off x="15430500" y="630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81654</xdr:rowOff>
    </xdr:from>
    <xdr:ext cx="534377" cy="259045"/>
    <xdr:sp macro="" textlink="">
      <xdr:nvSpPr>
        <xdr:cNvPr id="536" name="テキスト ボックス 535"/>
        <xdr:cNvSpPr txBox="1"/>
      </xdr:nvSpPr>
      <xdr:spPr>
        <a:xfrm>
          <a:off x="15214111" y="608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32,775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2218</xdr:rowOff>
    </xdr:from>
    <xdr:to>
      <xdr:col>21</xdr:col>
      <xdr:colOff>212725</xdr:colOff>
      <xdr:row>38</xdr:row>
      <xdr:rowOff>103818</xdr:rowOff>
    </xdr:to>
    <xdr:sp macro="" textlink="">
      <xdr:nvSpPr>
        <xdr:cNvPr id="537" name="円/楕円 536"/>
        <xdr:cNvSpPr/>
      </xdr:nvSpPr>
      <xdr:spPr>
        <a:xfrm>
          <a:off x="14541500" y="651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94945</xdr:rowOff>
    </xdr:from>
    <xdr:ext cx="534377" cy="259045"/>
    <xdr:sp macro="" textlink="">
      <xdr:nvSpPr>
        <xdr:cNvPr id="538" name="テキスト ボックス 537"/>
        <xdr:cNvSpPr txBox="1"/>
      </xdr:nvSpPr>
      <xdr:spPr>
        <a:xfrm>
          <a:off x="14325111" y="661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18,067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34136</xdr:rowOff>
    </xdr:from>
    <xdr:to>
      <xdr:col>20</xdr:col>
      <xdr:colOff>9525</xdr:colOff>
      <xdr:row>38</xdr:row>
      <xdr:rowOff>135736</xdr:rowOff>
    </xdr:to>
    <xdr:sp macro="" textlink="">
      <xdr:nvSpPr>
        <xdr:cNvPr id="539" name="円/楕円 538"/>
        <xdr:cNvSpPr/>
      </xdr:nvSpPr>
      <xdr:spPr>
        <a:xfrm>
          <a:off x="13652500" y="65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126863</xdr:rowOff>
    </xdr:from>
    <xdr:ext cx="534377" cy="259045"/>
    <xdr:sp macro="" textlink="">
      <xdr:nvSpPr>
        <xdr:cNvPr id="540" name="テキスト ボックス 539"/>
        <xdr:cNvSpPr txBox="1"/>
      </xdr:nvSpPr>
      <xdr:spPr>
        <a:xfrm>
          <a:off x="13436111" y="664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15,833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54810</xdr:rowOff>
    </xdr:from>
    <xdr:to>
      <xdr:col>18</xdr:col>
      <xdr:colOff>492125</xdr:colOff>
      <xdr:row>38</xdr:row>
      <xdr:rowOff>156410</xdr:rowOff>
    </xdr:to>
    <xdr:sp macro="" textlink="">
      <xdr:nvSpPr>
        <xdr:cNvPr id="541" name="円/楕円 540"/>
        <xdr:cNvSpPr/>
      </xdr:nvSpPr>
      <xdr:spPr>
        <a:xfrm>
          <a:off x="12763500" y="656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147537</xdr:rowOff>
    </xdr:from>
    <xdr:ext cx="534377" cy="259045"/>
    <xdr:sp macro="" textlink="">
      <xdr:nvSpPr>
        <xdr:cNvPr id="542" name="テキスト ボックス 541"/>
        <xdr:cNvSpPr txBox="1"/>
      </xdr:nvSpPr>
      <xdr:spPr>
        <a:xfrm>
          <a:off x="12547111" y="666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14,386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51,787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6" name="テキスト ボックス 555"/>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8" name="テキスト ボックス 55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0" name="テキスト ボックス 55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112203</xdr:rowOff>
    </xdr:from>
    <xdr:to>
      <xdr:col>23</xdr:col>
      <xdr:colOff>516889</xdr:colOff>
      <xdr:row>58</xdr:row>
      <xdr:rowOff>100769</xdr:rowOff>
    </xdr:to>
    <xdr:cxnSp macro="">
      <xdr:nvCxnSpPr>
        <xdr:cNvPr id="566" name="直線コネクタ 565"/>
        <xdr:cNvCxnSpPr/>
      </xdr:nvCxnSpPr>
      <xdr:spPr>
        <a:xfrm flipV="1">
          <a:off x="16317595" y="8856153"/>
          <a:ext cx="1269" cy="1188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104596</xdr:rowOff>
    </xdr:from>
    <xdr:ext cx="534377" cy="259045"/>
    <xdr:sp macro="" textlink="">
      <xdr:nvSpPr>
        <xdr:cNvPr id="567" name="教育費最小値テキスト"/>
        <xdr:cNvSpPr txBox="1"/>
      </xdr:nvSpPr>
      <xdr:spPr>
        <a:xfrm>
          <a:off x="16370300" y="1004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30,218</a:t>
          </a:r>
          <a:endParaRPr kumimoji="1" lang="ja-JP" altLang="en-US" sz="1000" b="1">
            <a:latin typeface="ＭＳ Ｐゴシック"/>
          </a:endParaRPr>
        </a:p>
      </xdr:txBody>
    </xdr:sp>
    <xdr:clientData/>
  </xdr:oneCellAnchor>
  <xdr:twoCellAnchor>
    <xdr:from>
      <xdr:col>23</xdr:col>
      <xdr:colOff>428625</xdr:colOff>
      <xdr:row>58</xdr:row>
      <xdr:rowOff>100769</xdr:rowOff>
    </xdr:from>
    <xdr:to>
      <xdr:col>23</xdr:col>
      <xdr:colOff>606425</xdr:colOff>
      <xdr:row>58</xdr:row>
      <xdr:rowOff>100769</xdr:rowOff>
    </xdr:to>
    <xdr:cxnSp macro="">
      <xdr:nvCxnSpPr>
        <xdr:cNvPr id="568" name="直線コネクタ 567"/>
        <xdr:cNvCxnSpPr/>
      </xdr:nvCxnSpPr>
      <xdr:spPr>
        <a:xfrm>
          <a:off x="16230600" y="1004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58880</xdr:rowOff>
    </xdr:from>
    <xdr:ext cx="599010" cy="259045"/>
    <xdr:sp macro="" textlink="">
      <xdr:nvSpPr>
        <xdr:cNvPr id="569" name="教育費最大値テキスト"/>
        <xdr:cNvSpPr txBox="1"/>
      </xdr:nvSpPr>
      <xdr:spPr>
        <a:xfrm>
          <a:off x="16370300" y="863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342,217</a:t>
          </a:r>
          <a:endParaRPr kumimoji="1" lang="ja-JP" altLang="en-US" sz="1000" b="1">
            <a:latin typeface="ＭＳ Ｐゴシック"/>
          </a:endParaRPr>
        </a:p>
      </xdr:txBody>
    </xdr:sp>
    <xdr:clientData/>
  </xdr:oneCellAnchor>
  <xdr:twoCellAnchor>
    <xdr:from>
      <xdr:col>23</xdr:col>
      <xdr:colOff>428625</xdr:colOff>
      <xdr:row>51</xdr:row>
      <xdr:rowOff>112203</xdr:rowOff>
    </xdr:from>
    <xdr:to>
      <xdr:col>23</xdr:col>
      <xdr:colOff>606425</xdr:colOff>
      <xdr:row>51</xdr:row>
      <xdr:rowOff>112203</xdr:rowOff>
    </xdr:to>
    <xdr:cxnSp macro="">
      <xdr:nvCxnSpPr>
        <xdr:cNvPr id="570" name="直線コネクタ 569"/>
        <xdr:cNvCxnSpPr/>
      </xdr:nvCxnSpPr>
      <xdr:spPr>
        <a:xfrm>
          <a:off x="16230600" y="8856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82039</xdr:rowOff>
    </xdr:from>
    <xdr:to>
      <xdr:col>23</xdr:col>
      <xdr:colOff>517525</xdr:colOff>
      <xdr:row>58</xdr:row>
      <xdr:rowOff>52962</xdr:rowOff>
    </xdr:to>
    <xdr:cxnSp macro="">
      <xdr:nvCxnSpPr>
        <xdr:cNvPr id="571" name="直線コネクタ 570"/>
        <xdr:cNvCxnSpPr/>
      </xdr:nvCxnSpPr>
      <xdr:spPr>
        <a:xfrm>
          <a:off x="15481300" y="9683239"/>
          <a:ext cx="838200" cy="31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61138</xdr:rowOff>
    </xdr:from>
    <xdr:ext cx="534377" cy="259045"/>
    <xdr:sp macro="" textlink="">
      <xdr:nvSpPr>
        <xdr:cNvPr id="572" name="教育費平均値テキスト"/>
        <xdr:cNvSpPr txBox="1"/>
      </xdr:nvSpPr>
      <xdr:spPr>
        <a:xfrm>
          <a:off x="16370300" y="9662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78,291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38261</xdr:rowOff>
    </xdr:from>
    <xdr:to>
      <xdr:col>23</xdr:col>
      <xdr:colOff>568325</xdr:colOff>
      <xdr:row>57</xdr:row>
      <xdr:rowOff>139861</xdr:rowOff>
    </xdr:to>
    <xdr:sp macro="" textlink="">
      <xdr:nvSpPr>
        <xdr:cNvPr id="573" name="フローチャート : 判断 572"/>
        <xdr:cNvSpPr/>
      </xdr:nvSpPr>
      <xdr:spPr>
        <a:xfrm>
          <a:off x="16268700" y="981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82039</xdr:rowOff>
    </xdr:from>
    <xdr:to>
      <xdr:col>22</xdr:col>
      <xdr:colOff>365125</xdr:colOff>
      <xdr:row>57</xdr:row>
      <xdr:rowOff>110206</xdr:rowOff>
    </xdr:to>
    <xdr:cxnSp macro="">
      <xdr:nvCxnSpPr>
        <xdr:cNvPr id="574" name="直線コネクタ 573"/>
        <xdr:cNvCxnSpPr/>
      </xdr:nvCxnSpPr>
      <xdr:spPr>
        <a:xfrm flipV="1">
          <a:off x="14592300" y="9683239"/>
          <a:ext cx="889000" cy="199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58424</xdr:rowOff>
    </xdr:from>
    <xdr:to>
      <xdr:col>22</xdr:col>
      <xdr:colOff>415925</xdr:colOff>
      <xdr:row>57</xdr:row>
      <xdr:rowOff>160024</xdr:rowOff>
    </xdr:to>
    <xdr:sp macro="" textlink="">
      <xdr:nvSpPr>
        <xdr:cNvPr id="575" name="フローチャート : 判断 574"/>
        <xdr:cNvSpPr/>
      </xdr:nvSpPr>
      <xdr:spPr>
        <a:xfrm>
          <a:off x="15430500" y="983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151151</xdr:rowOff>
    </xdr:from>
    <xdr:ext cx="534377" cy="259045"/>
    <xdr:sp macro="" textlink="">
      <xdr:nvSpPr>
        <xdr:cNvPr id="576" name="テキスト ボックス 575"/>
        <xdr:cNvSpPr txBox="1"/>
      </xdr:nvSpPr>
      <xdr:spPr>
        <a:xfrm>
          <a:off x="15214111" y="992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110206</xdr:rowOff>
    </xdr:from>
    <xdr:to>
      <xdr:col>21</xdr:col>
      <xdr:colOff>161925</xdr:colOff>
      <xdr:row>58</xdr:row>
      <xdr:rowOff>53639</xdr:rowOff>
    </xdr:to>
    <xdr:cxnSp macro="">
      <xdr:nvCxnSpPr>
        <xdr:cNvPr id="577" name="直線コネクタ 576"/>
        <xdr:cNvCxnSpPr/>
      </xdr:nvCxnSpPr>
      <xdr:spPr>
        <a:xfrm flipV="1">
          <a:off x="13703300" y="9882856"/>
          <a:ext cx="889000" cy="11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52031</xdr:rowOff>
    </xdr:from>
    <xdr:to>
      <xdr:col>21</xdr:col>
      <xdr:colOff>212725</xdr:colOff>
      <xdr:row>57</xdr:row>
      <xdr:rowOff>153631</xdr:rowOff>
    </xdr:to>
    <xdr:sp macro="" textlink="">
      <xdr:nvSpPr>
        <xdr:cNvPr id="578" name="フローチャート : 判断 577"/>
        <xdr:cNvSpPr/>
      </xdr:nvSpPr>
      <xdr:spPr>
        <a:xfrm>
          <a:off x="14541500" y="982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170158</xdr:rowOff>
    </xdr:from>
    <xdr:ext cx="534377" cy="259045"/>
    <xdr:sp macro="" textlink="">
      <xdr:nvSpPr>
        <xdr:cNvPr id="579" name="テキスト ボックス 578"/>
        <xdr:cNvSpPr txBox="1"/>
      </xdr:nvSpPr>
      <xdr:spPr>
        <a:xfrm>
          <a:off x="14325111" y="959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41661</xdr:rowOff>
    </xdr:from>
    <xdr:to>
      <xdr:col>19</xdr:col>
      <xdr:colOff>644525</xdr:colOff>
      <xdr:row>58</xdr:row>
      <xdr:rowOff>53639</xdr:rowOff>
    </xdr:to>
    <xdr:cxnSp macro="">
      <xdr:nvCxnSpPr>
        <xdr:cNvPr id="580" name="直線コネクタ 579"/>
        <xdr:cNvCxnSpPr/>
      </xdr:nvCxnSpPr>
      <xdr:spPr>
        <a:xfrm>
          <a:off x="12814300" y="9985761"/>
          <a:ext cx="889000" cy="1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60474</xdr:rowOff>
    </xdr:from>
    <xdr:to>
      <xdr:col>20</xdr:col>
      <xdr:colOff>9525</xdr:colOff>
      <xdr:row>57</xdr:row>
      <xdr:rowOff>162074</xdr:rowOff>
    </xdr:to>
    <xdr:sp macro="" textlink="">
      <xdr:nvSpPr>
        <xdr:cNvPr id="581" name="フローチャート : 判断 580"/>
        <xdr:cNvSpPr/>
      </xdr:nvSpPr>
      <xdr:spPr>
        <a:xfrm>
          <a:off x="13652500" y="983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7151</xdr:rowOff>
    </xdr:from>
    <xdr:ext cx="534377" cy="259045"/>
    <xdr:sp macro="" textlink="">
      <xdr:nvSpPr>
        <xdr:cNvPr id="582" name="テキスト ボックス 581"/>
        <xdr:cNvSpPr txBox="1"/>
      </xdr:nvSpPr>
      <xdr:spPr>
        <a:xfrm>
          <a:off x="13436111" y="960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77474</xdr:rowOff>
    </xdr:from>
    <xdr:to>
      <xdr:col>18</xdr:col>
      <xdr:colOff>492125</xdr:colOff>
      <xdr:row>58</xdr:row>
      <xdr:rowOff>7624</xdr:rowOff>
    </xdr:to>
    <xdr:sp macro="" textlink="">
      <xdr:nvSpPr>
        <xdr:cNvPr id="583" name="フローチャート : 判断 582"/>
        <xdr:cNvSpPr/>
      </xdr:nvSpPr>
      <xdr:spPr>
        <a:xfrm>
          <a:off x="12763500" y="985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24151</xdr:rowOff>
    </xdr:from>
    <xdr:ext cx="534377" cy="259045"/>
    <xdr:sp macro="" textlink="">
      <xdr:nvSpPr>
        <xdr:cNvPr id="584" name="テキスト ボックス 583"/>
        <xdr:cNvSpPr txBox="1"/>
      </xdr:nvSpPr>
      <xdr:spPr>
        <a:xfrm>
          <a:off x="12547111" y="962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2162</xdr:rowOff>
    </xdr:from>
    <xdr:to>
      <xdr:col>23</xdr:col>
      <xdr:colOff>568325</xdr:colOff>
      <xdr:row>58</xdr:row>
      <xdr:rowOff>103762</xdr:rowOff>
    </xdr:to>
    <xdr:sp macro="" textlink="">
      <xdr:nvSpPr>
        <xdr:cNvPr id="590" name="円/楕円 589"/>
        <xdr:cNvSpPr/>
      </xdr:nvSpPr>
      <xdr:spPr>
        <a:xfrm>
          <a:off x="16268700" y="994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88539</xdr:rowOff>
    </xdr:from>
    <xdr:ext cx="534377" cy="259045"/>
    <xdr:sp macro="" textlink="">
      <xdr:nvSpPr>
        <xdr:cNvPr id="591" name="教育費該当値テキスト"/>
        <xdr:cNvSpPr txBox="1"/>
      </xdr:nvSpPr>
      <xdr:spPr>
        <a:xfrm>
          <a:off x="16370300" y="986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42,766</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31239</xdr:rowOff>
    </xdr:from>
    <xdr:to>
      <xdr:col>22</xdr:col>
      <xdr:colOff>415925</xdr:colOff>
      <xdr:row>56</xdr:row>
      <xdr:rowOff>132839</xdr:rowOff>
    </xdr:to>
    <xdr:sp macro="" textlink="">
      <xdr:nvSpPr>
        <xdr:cNvPr id="592" name="円/楕円 591"/>
        <xdr:cNvSpPr/>
      </xdr:nvSpPr>
      <xdr:spPr>
        <a:xfrm>
          <a:off x="15430500" y="963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54</xdr:row>
      <xdr:rowOff>149366</xdr:rowOff>
    </xdr:from>
    <xdr:ext cx="599010" cy="259045"/>
    <xdr:sp macro="" textlink="">
      <xdr:nvSpPr>
        <xdr:cNvPr id="593" name="テキスト ボックス 592"/>
        <xdr:cNvSpPr txBox="1"/>
      </xdr:nvSpPr>
      <xdr:spPr>
        <a:xfrm>
          <a:off x="15181794" y="9407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125,134</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59406</xdr:rowOff>
    </xdr:from>
    <xdr:to>
      <xdr:col>21</xdr:col>
      <xdr:colOff>212725</xdr:colOff>
      <xdr:row>57</xdr:row>
      <xdr:rowOff>161006</xdr:rowOff>
    </xdr:to>
    <xdr:sp macro="" textlink="">
      <xdr:nvSpPr>
        <xdr:cNvPr id="594" name="円/楕円 593"/>
        <xdr:cNvSpPr/>
      </xdr:nvSpPr>
      <xdr:spPr>
        <a:xfrm>
          <a:off x="14541500" y="983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152133</xdr:rowOff>
    </xdr:from>
    <xdr:ext cx="534377" cy="259045"/>
    <xdr:sp macro="" textlink="">
      <xdr:nvSpPr>
        <xdr:cNvPr id="595" name="テキスト ボックス 594"/>
        <xdr:cNvSpPr txBox="1"/>
      </xdr:nvSpPr>
      <xdr:spPr>
        <a:xfrm>
          <a:off x="14325111" y="992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72,741</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2839</xdr:rowOff>
    </xdr:from>
    <xdr:to>
      <xdr:col>20</xdr:col>
      <xdr:colOff>9525</xdr:colOff>
      <xdr:row>58</xdr:row>
      <xdr:rowOff>104439</xdr:rowOff>
    </xdr:to>
    <xdr:sp macro="" textlink="">
      <xdr:nvSpPr>
        <xdr:cNvPr id="596" name="円/楕円 595"/>
        <xdr:cNvSpPr/>
      </xdr:nvSpPr>
      <xdr:spPr>
        <a:xfrm>
          <a:off x="13652500" y="994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95566</xdr:rowOff>
    </xdr:from>
    <xdr:ext cx="534377" cy="259045"/>
    <xdr:sp macro="" textlink="">
      <xdr:nvSpPr>
        <xdr:cNvPr id="597" name="テキスト ボックス 596"/>
        <xdr:cNvSpPr txBox="1"/>
      </xdr:nvSpPr>
      <xdr:spPr>
        <a:xfrm>
          <a:off x="13436111" y="1003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42,588</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162311</xdr:rowOff>
    </xdr:from>
    <xdr:to>
      <xdr:col>18</xdr:col>
      <xdr:colOff>492125</xdr:colOff>
      <xdr:row>58</xdr:row>
      <xdr:rowOff>92461</xdr:rowOff>
    </xdr:to>
    <xdr:sp macro="" textlink="">
      <xdr:nvSpPr>
        <xdr:cNvPr id="598" name="円/楕円 597"/>
        <xdr:cNvSpPr/>
      </xdr:nvSpPr>
      <xdr:spPr>
        <a:xfrm>
          <a:off x="12763500" y="993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83588</xdr:rowOff>
    </xdr:from>
    <xdr:ext cx="534377" cy="259045"/>
    <xdr:sp macro="" textlink="">
      <xdr:nvSpPr>
        <xdr:cNvPr id="599" name="テキスト ボックス 598"/>
        <xdr:cNvSpPr txBox="1"/>
      </xdr:nvSpPr>
      <xdr:spPr>
        <a:xfrm>
          <a:off x="12547111" y="1002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45,732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1" name="テキスト ボックス 61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3" name="テキスト ボックス 612"/>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5" name="テキスト ボックス 61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7" name="テキスト ボックス 61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42358</xdr:rowOff>
    </xdr:from>
    <xdr:to>
      <xdr:col>23</xdr:col>
      <xdr:colOff>516889</xdr:colOff>
      <xdr:row>78</xdr:row>
      <xdr:rowOff>139700</xdr:rowOff>
    </xdr:to>
    <xdr:cxnSp macro="">
      <xdr:nvCxnSpPr>
        <xdr:cNvPr id="621" name="直線コネクタ 620"/>
        <xdr:cNvCxnSpPr/>
      </xdr:nvCxnSpPr>
      <xdr:spPr>
        <a:xfrm flipV="1">
          <a:off x="16317595" y="12215308"/>
          <a:ext cx="1269" cy="129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1825</xdr:rowOff>
    </xdr:from>
    <xdr:ext cx="249299" cy="259045"/>
    <xdr:sp macro="" textlink="">
      <xdr:nvSpPr>
        <xdr:cNvPr id="622" name="災害復旧費最小値テキスト"/>
        <xdr:cNvSpPr txBox="1"/>
      </xdr:nvSpPr>
      <xdr:spPr>
        <a:xfrm>
          <a:off x="16370300" y="13546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3" name="直線コネクタ 62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160485</xdr:rowOff>
    </xdr:from>
    <xdr:ext cx="599010" cy="259045"/>
    <xdr:sp macro="" textlink="">
      <xdr:nvSpPr>
        <xdr:cNvPr id="624" name="災害復旧費最大値テキスト"/>
        <xdr:cNvSpPr txBox="1"/>
      </xdr:nvSpPr>
      <xdr:spPr>
        <a:xfrm>
          <a:off x="16370300" y="1199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71</xdr:row>
      <xdr:rowOff>42358</xdr:rowOff>
    </xdr:from>
    <xdr:to>
      <xdr:col>23</xdr:col>
      <xdr:colOff>606425</xdr:colOff>
      <xdr:row>71</xdr:row>
      <xdr:rowOff>42358</xdr:rowOff>
    </xdr:to>
    <xdr:cxnSp macro="">
      <xdr:nvCxnSpPr>
        <xdr:cNvPr id="625" name="直線コネクタ 624"/>
        <xdr:cNvCxnSpPr/>
      </xdr:nvCxnSpPr>
      <xdr:spPr>
        <a:xfrm>
          <a:off x="16230600" y="1221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26" name="直線コネクタ 625"/>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90726</xdr:rowOff>
    </xdr:from>
    <xdr:ext cx="469744" cy="259045"/>
    <xdr:sp macro="" textlink="">
      <xdr:nvSpPr>
        <xdr:cNvPr id="627" name="災害復旧費平均値テキスト"/>
        <xdr:cNvSpPr txBox="1"/>
      </xdr:nvSpPr>
      <xdr:spPr>
        <a:xfrm>
          <a:off x="16370300" y="13292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67849</xdr:rowOff>
    </xdr:from>
    <xdr:to>
      <xdr:col>23</xdr:col>
      <xdr:colOff>568325</xdr:colOff>
      <xdr:row>78</xdr:row>
      <xdr:rowOff>169449</xdr:rowOff>
    </xdr:to>
    <xdr:sp macro="" textlink="">
      <xdr:nvSpPr>
        <xdr:cNvPr id="628" name="フローチャート : 判断 627"/>
        <xdr:cNvSpPr/>
      </xdr:nvSpPr>
      <xdr:spPr>
        <a:xfrm>
          <a:off x="162687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29" name="直線コネクタ 628"/>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74247</xdr:rowOff>
    </xdr:from>
    <xdr:to>
      <xdr:col>22</xdr:col>
      <xdr:colOff>415925</xdr:colOff>
      <xdr:row>79</xdr:row>
      <xdr:rowOff>4397</xdr:rowOff>
    </xdr:to>
    <xdr:sp macro="" textlink="">
      <xdr:nvSpPr>
        <xdr:cNvPr id="630" name="フローチャート : 判断 629"/>
        <xdr:cNvSpPr/>
      </xdr:nvSpPr>
      <xdr:spPr>
        <a:xfrm>
          <a:off x="15430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20924</xdr:rowOff>
    </xdr:from>
    <xdr:ext cx="469744" cy="259045"/>
    <xdr:sp macro="" textlink="">
      <xdr:nvSpPr>
        <xdr:cNvPr id="631" name="テキスト ボックス 630"/>
        <xdr:cNvSpPr txBox="1"/>
      </xdr:nvSpPr>
      <xdr:spPr>
        <a:xfrm>
          <a:off x="15246427" y="1322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32" name="直線コネクタ 631"/>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60787</xdr:rowOff>
    </xdr:from>
    <xdr:to>
      <xdr:col>21</xdr:col>
      <xdr:colOff>212725</xdr:colOff>
      <xdr:row>78</xdr:row>
      <xdr:rowOff>162387</xdr:rowOff>
    </xdr:to>
    <xdr:sp macro="" textlink="">
      <xdr:nvSpPr>
        <xdr:cNvPr id="633" name="フローチャート : 判断 632"/>
        <xdr:cNvSpPr/>
      </xdr:nvSpPr>
      <xdr:spPr>
        <a:xfrm>
          <a:off x="14541500" y="1343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7464</xdr:rowOff>
    </xdr:from>
    <xdr:ext cx="534377" cy="259045"/>
    <xdr:sp macro="" textlink="">
      <xdr:nvSpPr>
        <xdr:cNvPr id="634" name="テキスト ボックス 633"/>
        <xdr:cNvSpPr txBox="1"/>
      </xdr:nvSpPr>
      <xdr:spPr>
        <a:xfrm>
          <a:off x="14325111" y="1320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35" name="直線コネクタ 634"/>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67894</xdr:rowOff>
    </xdr:from>
    <xdr:to>
      <xdr:col>20</xdr:col>
      <xdr:colOff>9525</xdr:colOff>
      <xdr:row>78</xdr:row>
      <xdr:rowOff>169494</xdr:rowOff>
    </xdr:to>
    <xdr:sp macro="" textlink="">
      <xdr:nvSpPr>
        <xdr:cNvPr id="636" name="フローチャート : 判断 635"/>
        <xdr:cNvSpPr/>
      </xdr:nvSpPr>
      <xdr:spPr>
        <a:xfrm>
          <a:off x="13652500" y="1344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14571</xdr:rowOff>
    </xdr:from>
    <xdr:ext cx="469744" cy="259045"/>
    <xdr:sp macro="" textlink="">
      <xdr:nvSpPr>
        <xdr:cNvPr id="637" name="テキスト ボックス 636"/>
        <xdr:cNvSpPr txBox="1"/>
      </xdr:nvSpPr>
      <xdr:spPr>
        <a:xfrm>
          <a:off x="13468427" y="132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67537</xdr:rowOff>
    </xdr:from>
    <xdr:to>
      <xdr:col>18</xdr:col>
      <xdr:colOff>492125</xdr:colOff>
      <xdr:row>78</xdr:row>
      <xdr:rowOff>169137</xdr:rowOff>
    </xdr:to>
    <xdr:sp macro="" textlink="">
      <xdr:nvSpPr>
        <xdr:cNvPr id="638" name="フローチャート : 判断 637"/>
        <xdr:cNvSpPr/>
      </xdr:nvSpPr>
      <xdr:spPr>
        <a:xfrm>
          <a:off x="12763500" y="13440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14214</xdr:rowOff>
    </xdr:from>
    <xdr:ext cx="469744" cy="259045"/>
    <xdr:sp macro="" textlink="">
      <xdr:nvSpPr>
        <xdr:cNvPr id="639" name="テキスト ボックス 638"/>
        <xdr:cNvSpPr txBox="1"/>
      </xdr:nvSpPr>
      <xdr:spPr>
        <a:xfrm>
          <a:off x="12579427" y="1321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45" name="円/楕円 644"/>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46275</xdr:rowOff>
    </xdr:from>
    <xdr:ext cx="249299" cy="259045"/>
    <xdr:sp macro="" textlink="">
      <xdr:nvSpPr>
        <xdr:cNvPr id="646" name="災害復旧費該当値テキスト"/>
        <xdr:cNvSpPr txBox="1"/>
      </xdr:nvSpPr>
      <xdr:spPr>
        <a:xfrm>
          <a:off x="16370300" y="13419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47" name="円/楕円 646"/>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48" name="テキスト ボックス 647"/>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49" name="円/楕円 648"/>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0" name="テキスト ボックス 649"/>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1" name="円/楕円 650"/>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2" name="テキスト ボックス 651"/>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53" name="円/楕円 652"/>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54" name="テキスト ボックス 653"/>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66,707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5" name="直線コネクタ 664"/>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6" name="テキスト ボックス 665"/>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9" name="直線コネクタ 668"/>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0" name="テキスト ボックス 669"/>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112108</xdr:rowOff>
    </xdr:from>
    <xdr:to>
      <xdr:col>23</xdr:col>
      <xdr:colOff>516889</xdr:colOff>
      <xdr:row>97</xdr:row>
      <xdr:rowOff>133533</xdr:rowOff>
    </xdr:to>
    <xdr:cxnSp macro="">
      <xdr:nvCxnSpPr>
        <xdr:cNvPr id="674" name="直線コネクタ 673"/>
        <xdr:cNvCxnSpPr/>
      </xdr:nvCxnSpPr>
      <xdr:spPr>
        <a:xfrm flipV="1">
          <a:off x="16317595" y="15542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137360</xdr:rowOff>
    </xdr:from>
    <xdr:ext cx="534377" cy="259045"/>
    <xdr:sp macro="" textlink="">
      <xdr:nvSpPr>
        <xdr:cNvPr id="675" name="公債費最小値テキスト"/>
        <xdr:cNvSpPr txBox="1"/>
      </xdr:nvSpPr>
      <xdr:spPr>
        <a:xfrm>
          <a:off x="16370300" y="1676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97</xdr:row>
      <xdr:rowOff>133533</xdr:rowOff>
    </xdr:from>
    <xdr:to>
      <xdr:col>23</xdr:col>
      <xdr:colOff>606425</xdr:colOff>
      <xdr:row>97</xdr:row>
      <xdr:rowOff>133533</xdr:rowOff>
    </xdr:to>
    <xdr:cxnSp macro="">
      <xdr:nvCxnSpPr>
        <xdr:cNvPr id="676" name="直線コネクタ 675"/>
        <xdr:cNvCxnSpPr/>
      </xdr:nvCxnSpPr>
      <xdr:spPr>
        <a:xfrm>
          <a:off x="16230600" y="1676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58785</xdr:rowOff>
    </xdr:from>
    <xdr:ext cx="599010" cy="259045"/>
    <xdr:sp macro="" textlink="">
      <xdr:nvSpPr>
        <xdr:cNvPr id="677" name="公債費最大値テキスト"/>
        <xdr:cNvSpPr txBox="1"/>
      </xdr:nvSpPr>
      <xdr:spPr>
        <a:xfrm>
          <a:off x="16370300" y="1531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90</xdr:row>
      <xdr:rowOff>112108</xdr:rowOff>
    </xdr:from>
    <xdr:to>
      <xdr:col>23</xdr:col>
      <xdr:colOff>606425</xdr:colOff>
      <xdr:row>90</xdr:row>
      <xdr:rowOff>112108</xdr:rowOff>
    </xdr:to>
    <xdr:cxnSp macro="">
      <xdr:nvCxnSpPr>
        <xdr:cNvPr id="678" name="直線コネクタ 677"/>
        <xdr:cNvCxnSpPr/>
      </xdr:nvCxnSpPr>
      <xdr:spPr>
        <a:xfrm>
          <a:off x="16230600" y="1554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82110</xdr:rowOff>
    </xdr:from>
    <xdr:to>
      <xdr:col>23</xdr:col>
      <xdr:colOff>517525</xdr:colOff>
      <xdr:row>95</xdr:row>
      <xdr:rowOff>148107</xdr:rowOff>
    </xdr:to>
    <xdr:cxnSp macro="">
      <xdr:nvCxnSpPr>
        <xdr:cNvPr id="679" name="直線コネクタ 678"/>
        <xdr:cNvCxnSpPr/>
      </xdr:nvCxnSpPr>
      <xdr:spPr>
        <a:xfrm>
          <a:off x="15481300" y="16369860"/>
          <a:ext cx="838200" cy="6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117332</xdr:rowOff>
    </xdr:from>
    <xdr:ext cx="534377" cy="259045"/>
    <xdr:sp macro="" textlink="">
      <xdr:nvSpPr>
        <xdr:cNvPr id="680" name="公債費平均値テキスト"/>
        <xdr:cNvSpPr txBox="1"/>
      </xdr:nvSpPr>
      <xdr:spPr>
        <a:xfrm>
          <a:off x="16370300" y="16233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94455</xdr:rowOff>
    </xdr:from>
    <xdr:to>
      <xdr:col>23</xdr:col>
      <xdr:colOff>568325</xdr:colOff>
      <xdr:row>96</xdr:row>
      <xdr:rowOff>24605</xdr:rowOff>
    </xdr:to>
    <xdr:sp macro="" textlink="">
      <xdr:nvSpPr>
        <xdr:cNvPr id="681" name="フローチャート : 判断 680"/>
        <xdr:cNvSpPr/>
      </xdr:nvSpPr>
      <xdr:spPr>
        <a:xfrm>
          <a:off x="162687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82110</xdr:rowOff>
    </xdr:from>
    <xdr:to>
      <xdr:col>22</xdr:col>
      <xdr:colOff>365125</xdr:colOff>
      <xdr:row>95</xdr:row>
      <xdr:rowOff>138374</xdr:rowOff>
    </xdr:to>
    <xdr:cxnSp macro="">
      <xdr:nvCxnSpPr>
        <xdr:cNvPr id="682" name="直線コネクタ 681"/>
        <xdr:cNvCxnSpPr/>
      </xdr:nvCxnSpPr>
      <xdr:spPr>
        <a:xfrm flipV="1">
          <a:off x="14592300" y="16369860"/>
          <a:ext cx="889000" cy="5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97684</xdr:rowOff>
    </xdr:from>
    <xdr:to>
      <xdr:col>22</xdr:col>
      <xdr:colOff>415925</xdr:colOff>
      <xdr:row>96</xdr:row>
      <xdr:rowOff>27834</xdr:rowOff>
    </xdr:to>
    <xdr:sp macro="" textlink="">
      <xdr:nvSpPr>
        <xdr:cNvPr id="683" name="フローチャート : 判断 682"/>
        <xdr:cNvSpPr/>
      </xdr:nvSpPr>
      <xdr:spPr>
        <a:xfrm>
          <a:off x="154305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18961</xdr:rowOff>
    </xdr:from>
    <xdr:ext cx="534377" cy="259045"/>
    <xdr:sp macro="" textlink="">
      <xdr:nvSpPr>
        <xdr:cNvPr id="684" name="テキスト ボックス 683"/>
        <xdr:cNvSpPr txBox="1"/>
      </xdr:nvSpPr>
      <xdr:spPr>
        <a:xfrm>
          <a:off x="15214111" y="1647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28349</xdr:rowOff>
    </xdr:from>
    <xdr:to>
      <xdr:col>21</xdr:col>
      <xdr:colOff>161925</xdr:colOff>
      <xdr:row>95</xdr:row>
      <xdr:rowOff>138374</xdr:rowOff>
    </xdr:to>
    <xdr:cxnSp macro="">
      <xdr:nvCxnSpPr>
        <xdr:cNvPr id="685" name="直線コネクタ 684"/>
        <xdr:cNvCxnSpPr/>
      </xdr:nvCxnSpPr>
      <xdr:spPr>
        <a:xfrm>
          <a:off x="13703300" y="16316099"/>
          <a:ext cx="889000" cy="11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82139</xdr:rowOff>
    </xdr:from>
    <xdr:to>
      <xdr:col>21</xdr:col>
      <xdr:colOff>212725</xdr:colOff>
      <xdr:row>96</xdr:row>
      <xdr:rowOff>12289</xdr:rowOff>
    </xdr:to>
    <xdr:sp macro="" textlink="">
      <xdr:nvSpPr>
        <xdr:cNvPr id="686" name="フローチャート : 判断 685"/>
        <xdr:cNvSpPr/>
      </xdr:nvSpPr>
      <xdr:spPr>
        <a:xfrm>
          <a:off x="14541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28816</xdr:rowOff>
    </xdr:from>
    <xdr:ext cx="534377" cy="259045"/>
    <xdr:sp macro="" textlink="">
      <xdr:nvSpPr>
        <xdr:cNvPr id="687" name="テキスト ボックス 686"/>
        <xdr:cNvSpPr txBox="1"/>
      </xdr:nvSpPr>
      <xdr:spPr>
        <a:xfrm>
          <a:off x="14325111" y="1614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28349</xdr:rowOff>
    </xdr:from>
    <xdr:to>
      <xdr:col>19</xdr:col>
      <xdr:colOff>644525</xdr:colOff>
      <xdr:row>95</xdr:row>
      <xdr:rowOff>86407</xdr:rowOff>
    </xdr:to>
    <xdr:cxnSp macro="">
      <xdr:nvCxnSpPr>
        <xdr:cNvPr id="688" name="直線コネクタ 687"/>
        <xdr:cNvCxnSpPr/>
      </xdr:nvCxnSpPr>
      <xdr:spPr>
        <a:xfrm flipV="1">
          <a:off x="12814300" y="16316099"/>
          <a:ext cx="889000" cy="5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69332</xdr:rowOff>
    </xdr:from>
    <xdr:to>
      <xdr:col>20</xdr:col>
      <xdr:colOff>9525</xdr:colOff>
      <xdr:row>95</xdr:row>
      <xdr:rowOff>170932</xdr:rowOff>
    </xdr:to>
    <xdr:sp macro="" textlink="">
      <xdr:nvSpPr>
        <xdr:cNvPr id="689" name="フローチャート : 判断 688"/>
        <xdr:cNvSpPr/>
      </xdr:nvSpPr>
      <xdr:spPr>
        <a:xfrm>
          <a:off x="13652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162059</xdr:rowOff>
    </xdr:from>
    <xdr:ext cx="534377" cy="259045"/>
    <xdr:sp macro="" textlink="">
      <xdr:nvSpPr>
        <xdr:cNvPr id="690" name="テキスト ボックス 689"/>
        <xdr:cNvSpPr txBox="1"/>
      </xdr:nvSpPr>
      <xdr:spPr>
        <a:xfrm>
          <a:off x="13436111" y="1644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56708</xdr:rowOff>
    </xdr:from>
    <xdr:to>
      <xdr:col>18</xdr:col>
      <xdr:colOff>492125</xdr:colOff>
      <xdr:row>95</xdr:row>
      <xdr:rowOff>158308</xdr:rowOff>
    </xdr:to>
    <xdr:sp macro="" textlink="">
      <xdr:nvSpPr>
        <xdr:cNvPr id="691" name="フローチャート : 判断 690"/>
        <xdr:cNvSpPr/>
      </xdr:nvSpPr>
      <xdr:spPr>
        <a:xfrm>
          <a:off x="12763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149435</xdr:rowOff>
    </xdr:from>
    <xdr:ext cx="534377" cy="259045"/>
    <xdr:sp macro="" textlink="">
      <xdr:nvSpPr>
        <xdr:cNvPr id="692" name="テキスト ボックス 691"/>
        <xdr:cNvSpPr txBox="1"/>
      </xdr:nvSpPr>
      <xdr:spPr>
        <a:xfrm>
          <a:off x="12547111" y="1643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97307</xdr:rowOff>
    </xdr:from>
    <xdr:to>
      <xdr:col>23</xdr:col>
      <xdr:colOff>568325</xdr:colOff>
      <xdr:row>96</xdr:row>
      <xdr:rowOff>27457</xdr:rowOff>
    </xdr:to>
    <xdr:sp macro="" textlink="">
      <xdr:nvSpPr>
        <xdr:cNvPr id="698" name="円/楕円 697"/>
        <xdr:cNvSpPr/>
      </xdr:nvSpPr>
      <xdr:spPr>
        <a:xfrm>
          <a:off x="16268700" y="1638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75734</xdr:rowOff>
    </xdr:from>
    <xdr:ext cx="534377" cy="259045"/>
    <xdr:sp macro="" textlink="">
      <xdr:nvSpPr>
        <xdr:cNvPr id="699" name="公債費該当値テキスト"/>
        <xdr:cNvSpPr txBox="1"/>
      </xdr:nvSpPr>
      <xdr:spPr>
        <a:xfrm>
          <a:off x="16370300" y="163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68,529</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31310</xdr:rowOff>
    </xdr:from>
    <xdr:to>
      <xdr:col>22</xdr:col>
      <xdr:colOff>415925</xdr:colOff>
      <xdr:row>95</xdr:row>
      <xdr:rowOff>132910</xdr:rowOff>
    </xdr:to>
    <xdr:sp macro="" textlink="">
      <xdr:nvSpPr>
        <xdr:cNvPr id="700" name="円/楕円 699"/>
        <xdr:cNvSpPr/>
      </xdr:nvSpPr>
      <xdr:spPr>
        <a:xfrm>
          <a:off x="15430500" y="1631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149437</xdr:rowOff>
    </xdr:from>
    <xdr:ext cx="534377" cy="259045"/>
    <xdr:sp macro="" textlink="">
      <xdr:nvSpPr>
        <xdr:cNvPr id="701" name="テキスト ボックス 700"/>
        <xdr:cNvSpPr txBox="1"/>
      </xdr:nvSpPr>
      <xdr:spPr>
        <a:xfrm>
          <a:off x="15214111" y="1609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80,077</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87574</xdr:rowOff>
    </xdr:from>
    <xdr:to>
      <xdr:col>21</xdr:col>
      <xdr:colOff>212725</xdr:colOff>
      <xdr:row>96</xdr:row>
      <xdr:rowOff>17724</xdr:rowOff>
    </xdr:to>
    <xdr:sp macro="" textlink="">
      <xdr:nvSpPr>
        <xdr:cNvPr id="702" name="円/楕円 701"/>
        <xdr:cNvSpPr/>
      </xdr:nvSpPr>
      <xdr:spPr>
        <a:xfrm>
          <a:off x="14541500" y="1637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8851</xdr:rowOff>
    </xdr:from>
    <xdr:ext cx="534377" cy="259045"/>
    <xdr:sp macro="" textlink="">
      <xdr:nvSpPr>
        <xdr:cNvPr id="703" name="テキスト ボックス 702"/>
        <xdr:cNvSpPr txBox="1"/>
      </xdr:nvSpPr>
      <xdr:spPr>
        <a:xfrm>
          <a:off x="14325111" y="1646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70,232</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148999</xdr:rowOff>
    </xdr:from>
    <xdr:to>
      <xdr:col>20</xdr:col>
      <xdr:colOff>9525</xdr:colOff>
      <xdr:row>95</xdr:row>
      <xdr:rowOff>79149</xdr:rowOff>
    </xdr:to>
    <xdr:sp macro="" textlink="">
      <xdr:nvSpPr>
        <xdr:cNvPr id="704" name="円/楕円 703"/>
        <xdr:cNvSpPr/>
      </xdr:nvSpPr>
      <xdr:spPr>
        <a:xfrm>
          <a:off x="13652500" y="1626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95676</xdr:rowOff>
    </xdr:from>
    <xdr:ext cx="534377" cy="259045"/>
    <xdr:sp macro="" textlink="">
      <xdr:nvSpPr>
        <xdr:cNvPr id="705" name="テキスト ボックス 704"/>
        <xdr:cNvSpPr txBox="1"/>
      </xdr:nvSpPr>
      <xdr:spPr>
        <a:xfrm>
          <a:off x="13436111" y="1604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89,484</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35607</xdr:rowOff>
    </xdr:from>
    <xdr:to>
      <xdr:col>18</xdr:col>
      <xdr:colOff>492125</xdr:colOff>
      <xdr:row>95</xdr:row>
      <xdr:rowOff>137207</xdr:rowOff>
    </xdr:to>
    <xdr:sp macro="" textlink="">
      <xdr:nvSpPr>
        <xdr:cNvPr id="706" name="円/楕円 705"/>
        <xdr:cNvSpPr/>
      </xdr:nvSpPr>
      <xdr:spPr>
        <a:xfrm>
          <a:off x="12763500" y="1632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153734</xdr:rowOff>
    </xdr:from>
    <xdr:ext cx="534377" cy="259045"/>
    <xdr:sp macro="" textlink="">
      <xdr:nvSpPr>
        <xdr:cNvPr id="707" name="テキスト ボックス 706"/>
        <xdr:cNvSpPr txBox="1"/>
      </xdr:nvSpPr>
      <xdr:spPr>
        <a:xfrm>
          <a:off x="12547111" y="1609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79,325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1" name="テキスト ボックス 72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3" name="テキスト ボックス 72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5" name="テキスト ボックス 72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7" name="テキスト ボックス 72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140843</xdr:rowOff>
    </xdr:from>
    <xdr:to>
      <xdr:col>32</xdr:col>
      <xdr:colOff>186689</xdr:colOff>
      <xdr:row>39</xdr:row>
      <xdr:rowOff>44450</xdr:rowOff>
    </xdr:to>
    <xdr:cxnSp macro="">
      <xdr:nvCxnSpPr>
        <xdr:cNvPr id="731" name="直線コネクタ 730"/>
        <xdr:cNvCxnSpPr/>
      </xdr:nvCxnSpPr>
      <xdr:spPr>
        <a:xfrm flipV="1">
          <a:off x="22159595" y="5455793"/>
          <a:ext cx="1269" cy="127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87520</xdr:rowOff>
    </xdr:from>
    <xdr:ext cx="469744" cy="259045"/>
    <xdr:sp macro="" textlink="">
      <xdr:nvSpPr>
        <xdr:cNvPr id="734" name="諸支出金最大値テキスト"/>
        <xdr:cNvSpPr txBox="1"/>
      </xdr:nvSpPr>
      <xdr:spPr>
        <a:xfrm>
          <a:off x="22212300" y="523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a:t>
          </a:r>
          <a:endParaRPr kumimoji="1" lang="ja-JP" altLang="en-US" sz="1000" b="1">
            <a:latin typeface="ＭＳ Ｐゴシック"/>
          </a:endParaRPr>
        </a:p>
      </xdr:txBody>
    </xdr:sp>
    <xdr:clientData/>
  </xdr:oneCellAnchor>
  <xdr:twoCellAnchor>
    <xdr:from>
      <xdr:col>32</xdr:col>
      <xdr:colOff>98425</xdr:colOff>
      <xdr:row>31</xdr:row>
      <xdr:rowOff>140843</xdr:rowOff>
    </xdr:from>
    <xdr:to>
      <xdr:col>32</xdr:col>
      <xdr:colOff>276225</xdr:colOff>
      <xdr:row>31</xdr:row>
      <xdr:rowOff>140843</xdr:rowOff>
    </xdr:to>
    <xdr:cxnSp macro="">
      <xdr:nvCxnSpPr>
        <xdr:cNvPr id="735" name="直線コネクタ 734"/>
        <xdr:cNvCxnSpPr/>
      </xdr:nvCxnSpPr>
      <xdr:spPr>
        <a:xfrm>
          <a:off x="22072600" y="5455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127017</xdr:rowOff>
    </xdr:from>
    <xdr:ext cx="378565" cy="259045"/>
    <xdr:sp macro="" textlink="">
      <xdr:nvSpPr>
        <xdr:cNvPr id="737" name="諸支出金平均値テキスト"/>
        <xdr:cNvSpPr txBox="1"/>
      </xdr:nvSpPr>
      <xdr:spPr>
        <a:xfrm>
          <a:off x="22212300" y="64706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104140</xdr:rowOff>
    </xdr:from>
    <xdr:to>
      <xdr:col>32</xdr:col>
      <xdr:colOff>238125</xdr:colOff>
      <xdr:row>39</xdr:row>
      <xdr:rowOff>34290</xdr:rowOff>
    </xdr:to>
    <xdr:sp macro="" textlink="">
      <xdr:nvSpPr>
        <xdr:cNvPr id="738" name="フローチャート : 判断 737"/>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132334</xdr:rowOff>
    </xdr:from>
    <xdr:to>
      <xdr:col>31</xdr:col>
      <xdr:colOff>85725</xdr:colOff>
      <xdr:row>37</xdr:row>
      <xdr:rowOff>62484</xdr:rowOff>
    </xdr:to>
    <xdr:sp macro="" textlink="">
      <xdr:nvSpPr>
        <xdr:cNvPr id="740" name="フローチャート : 判断 739"/>
        <xdr:cNvSpPr/>
      </xdr:nvSpPr>
      <xdr:spPr>
        <a:xfrm>
          <a:off x="21272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79011</xdr:rowOff>
    </xdr:from>
    <xdr:ext cx="378565" cy="259045"/>
    <xdr:sp macro="" textlink="">
      <xdr:nvSpPr>
        <xdr:cNvPr id="741" name="テキスト ボックス 740"/>
        <xdr:cNvSpPr txBox="1"/>
      </xdr:nvSpPr>
      <xdr:spPr>
        <a:xfrm>
          <a:off x="21134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77089</xdr:rowOff>
    </xdr:from>
    <xdr:to>
      <xdr:col>29</xdr:col>
      <xdr:colOff>568325</xdr:colOff>
      <xdr:row>38</xdr:row>
      <xdr:rowOff>7239</xdr:rowOff>
    </xdr:to>
    <xdr:sp macro="" textlink="">
      <xdr:nvSpPr>
        <xdr:cNvPr id="743" name="フローチャート : 判断 742"/>
        <xdr:cNvSpPr/>
      </xdr:nvSpPr>
      <xdr:spPr>
        <a:xfrm>
          <a:off x="20383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23766</xdr:rowOff>
    </xdr:from>
    <xdr:ext cx="378565" cy="259045"/>
    <xdr:sp macro="" textlink="">
      <xdr:nvSpPr>
        <xdr:cNvPr id="744" name="テキスト ボックス 743"/>
        <xdr:cNvSpPr txBox="1"/>
      </xdr:nvSpPr>
      <xdr:spPr>
        <a:xfrm>
          <a:off x="20245017" y="619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108712</xdr:rowOff>
    </xdr:from>
    <xdr:to>
      <xdr:col>28</xdr:col>
      <xdr:colOff>365125</xdr:colOff>
      <xdr:row>36</xdr:row>
      <xdr:rowOff>38862</xdr:rowOff>
    </xdr:to>
    <xdr:sp macro="" textlink="">
      <xdr:nvSpPr>
        <xdr:cNvPr id="746" name="フローチャート : 判断 745"/>
        <xdr:cNvSpPr/>
      </xdr:nvSpPr>
      <xdr:spPr>
        <a:xfrm>
          <a:off x="19494500" y="610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55389</xdr:rowOff>
    </xdr:from>
    <xdr:ext cx="469744" cy="259045"/>
    <xdr:sp macro="" textlink="">
      <xdr:nvSpPr>
        <xdr:cNvPr id="747" name="テキスト ボックス 746"/>
        <xdr:cNvSpPr txBox="1"/>
      </xdr:nvSpPr>
      <xdr:spPr>
        <a:xfrm>
          <a:off x="19310427" y="5884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75946</xdr:rowOff>
    </xdr:from>
    <xdr:to>
      <xdr:col>27</xdr:col>
      <xdr:colOff>161925</xdr:colOff>
      <xdr:row>37</xdr:row>
      <xdr:rowOff>6096</xdr:rowOff>
    </xdr:to>
    <xdr:sp macro="" textlink="">
      <xdr:nvSpPr>
        <xdr:cNvPr id="748" name="フローチャート : 判断 747"/>
        <xdr:cNvSpPr/>
      </xdr:nvSpPr>
      <xdr:spPr>
        <a:xfrm>
          <a:off x="18605500" y="624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22623</xdr:rowOff>
    </xdr:from>
    <xdr:ext cx="469744" cy="259045"/>
    <xdr:sp macro="" textlink="">
      <xdr:nvSpPr>
        <xdr:cNvPr id="749" name="テキスト ボックス 748"/>
        <xdr:cNvSpPr txBox="1"/>
      </xdr:nvSpPr>
      <xdr:spPr>
        <a:xfrm>
          <a:off x="18421427" y="6023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5" name="円/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82567</xdr:rowOff>
    </xdr:from>
    <xdr:ext cx="249299" cy="259045"/>
    <xdr:sp macro="" textlink="">
      <xdr:nvSpPr>
        <xdr:cNvPr id="756" name="諸支出金該当値テキスト"/>
        <xdr:cNvSpPr txBox="1"/>
      </xdr:nvSpPr>
      <xdr:spPr>
        <a:xfrm>
          <a:off x="22212300" y="6597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7" name="円/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8" name="テキスト ボックス 75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9" name="円/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0" name="テキスト ボックス 75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1" name="円/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2" name="テキスト ボックス 76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3" name="円/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4" name="テキスト ボックス 76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7" name="フローチャート :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9" name="フローチャート :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0" name="テキスト ボックス 78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2" name="フローチャート :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3" name="テキスト ボックス 79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5" name="フローチャート :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6" name="テキスト ボックス 79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7" name="フローチャート :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8" name="テキスト ボックス 79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円/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6" name="円/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7" name="テキスト ボックス 80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8" name="円/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9" name="テキスト ボックス 80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0" name="円/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1" name="テキスト ボックス 81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円/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3" name="テキスト ボックス 81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a:rPr>
            <a:t>　議会費は、議員共済費負担金の減少（</a:t>
          </a:r>
          <a:r>
            <a:rPr kumimoji="1" lang="en-US" altLang="ja-JP" sz="900">
              <a:latin typeface="ＭＳ Ｐゴシック"/>
            </a:rPr>
            <a:t>4,899</a:t>
          </a:r>
          <a:r>
            <a:rPr kumimoji="1" lang="ja-JP" altLang="en-US" sz="900">
              <a:latin typeface="ＭＳ Ｐゴシック"/>
            </a:rPr>
            <a:t>千円）等により</a:t>
          </a:r>
          <a:r>
            <a:rPr kumimoji="1" lang="en-US" altLang="ja-JP" sz="900">
              <a:latin typeface="ＭＳ Ｐゴシック"/>
            </a:rPr>
            <a:t>3,670</a:t>
          </a:r>
          <a:r>
            <a:rPr kumimoji="1" lang="ja-JP" altLang="en-US" sz="900">
              <a:latin typeface="ＭＳ Ｐゴシック"/>
            </a:rPr>
            <a:t>千円、</a:t>
          </a:r>
          <a:r>
            <a:rPr kumimoji="1" lang="en-US" altLang="ja-JP" sz="900">
              <a:latin typeface="ＭＳ Ｐゴシック"/>
            </a:rPr>
            <a:t>5.0</a:t>
          </a:r>
          <a:r>
            <a:rPr kumimoji="1" lang="ja-JP" altLang="en-US" sz="900">
              <a:latin typeface="ＭＳ Ｐゴシック"/>
            </a:rPr>
            <a:t>％の減となった。</a:t>
          </a:r>
        </a:p>
        <a:p>
          <a:r>
            <a:rPr kumimoji="1" lang="ja-JP" altLang="en-US" sz="900">
              <a:latin typeface="ＭＳ Ｐゴシック"/>
            </a:rPr>
            <a:t>　総務費は、情報セキュリティ強化対策事業等の普通建設事業費（</a:t>
          </a:r>
          <a:r>
            <a:rPr kumimoji="1" lang="en-US" altLang="ja-JP" sz="900">
              <a:latin typeface="ＭＳ Ｐゴシック"/>
            </a:rPr>
            <a:t>36,176</a:t>
          </a:r>
          <a:r>
            <a:rPr kumimoji="1" lang="ja-JP" altLang="en-US" sz="900">
              <a:latin typeface="ＭＳ Ｐゴシック"/>
            </a:rPr>
            <a:t>千円）、財政調整基金等の積立金（</a:t>
          </a:r>
          <a:r>
            <a:rPr kumimoji="1" lang="en-US" altLang="ja-JP" sz="900">
              <a:latin typeface="ＭＳ Ｐゴシック"/>
            </a:rPr>
            <a:t>29,426</a:t>
          </a:r>
          <a:r>
            <a:rPr kumimoji="1" lang="ja-JP" altLang="en-US" sz="900">
              <a:latin typeface="ＭＳ Ｐゴシック"/>
            </a:rPr>
            <a:t>千円）の増により、</a:t>
          </a:r>
          <a:r>
            <a:rPr kumimoji="1" lang="en-US" altLang="ja-JP" sz="900">
              <a:latin typeface="ＭＳ Ｐゴシック"/>
            </a:rPr>
            <a:t>71,409</a:t>
          </a:r>
          <a:r>
            <a:rPr kumimoji="1" lang="ja-JP" altLang="en-US" sz="900">
              <a:latin typeface="ＭＳ Ｐゴシック"/>
            </a:rPr>
            <a:t>千円、</a:t>
          </a:r>
          <a:r>
            <a:rPr kumimoji="1" lang="en-US" altLang="ja-JP" sz="900">
              <a:latin typeface="ＭＳ Ｐゴシック"/>
            </a:rPr>
            <a:t>14.7</a:t>
          </a:r>
          <a:r>
            <a:rPr kumimoji="1" lang="ja-JP" altLang="en-US" sz="900">
              <a:latin typeface="ＭＳ Ｐゴシック"/>
            </a:rPr>
            <a:t>％の増となった。</a:t>
          </a:r>
        </a:p>
        <a:p>
          <a:r>
            <a:rPr kumimoji="1" lang="ja-JP" altLang="en-US" sz="900">
              <a:latin typeface="ＭＳ Ｐゴシック"/>
            </a:rPr>
            <a:t>　民生費は、百寿会館空調設備等改修事業等の普通建設事業費（</a:t>
          </a:r>
          <a:r>
            <a:rPr kumimoji="1" lang="en-US" altLang="ja-JP" sz="900">
              <a:latin typeface="ＭＳ Ｐゴシック"/>
            </a:rPr>
            <a:t>109,777</a:t>
          </a:r>
          <a:r>
            <a:rPr kumimoji="1" lang="ja-JP" altLang="en-US" sz="900">
              <a:latin typeface="ＭＳ Ｐゴシック"/>
            </a:rPr>
            <a:t>千円）の増により、</a:t>
          </a:r>
          <a:r>
            <a:rPr kumimoji="1" lang="en-US" altLang="ja-JP" sz="900">
              <a:latin typeface="ＭＳ Ｐゴシック"/>
            </a:rPr>
            <a:t>127,755</a:t>
          </a:r>
          <a:r>
            <a:rPr kumimoji="1" lang="ja-JP" altLang="en-US" sz="900">
              <a:latin typeface="ＭＳ Ｐゴシック"/>
            </a:rPr>
            <a:t>千円、</a:t>
          </a:r>
          <a:r>
            <a:rPr kumimoji="1" lang="en-US" altLang="ja-JP" sz="900">
              <a:latin typeface="ＭＳ Ｐゴシック"/>
            </a:rPr>
            <a:t>13.0</a:t>
          </a:r>
          <a:r>
            <a:rPr kumimoji="1" lang="ja-JP" altLang="en-US" sz="900">
              <a:latin typeface="ＭＳ Ｐゴシック"/>
            </a:rPr>
            <a:t>％の増となった。</a:t>
          </a:r>
        </a:p>
        <a:p>
          <a:r>
            <a:rPr kumimoji="1" lang="ja-JP" altLang="en-US" sz="900">
              <a:latin typeface="ＭＳ Ｐゴシック"/>
            </a:rPr>
            <a:t>　衛生費は、再生可能エネルギー等導入事業（</a:t>
          </a:r>
          <a:r>
            <a:rPr kumimoji="1" lang="en-US" altLang="ja-JP" sz="900">
              <a:latin typeface="ＭＳ Ｐゴシック"/>
            </a:rPr>
            <a:t>34,128</a:t>
          </a:r>
          <a:r>
            <a:rPr kumimoji="1" lang="ja-JP" altLang="en-US" sz="900">
              <a:latin typeface="ＭＳ Ｐゴシック"/>
            </a:rPr>
            <a:t>千円）の事業完了、簡易水道事業会計の繰出金（</a:t>
          </a:r>
          <a:r>
            <a:rPr kumimoji="1" lang="en-US" altLang="ja-JP" sz="900">
              <a:latin typeface="ＭＳ Ｐゴシック"/>
            </a:rPr>
            <a:t>72,966</a:t>
          </a:r>
          <a:r>
            <a:rPr kumimoji="1" lang="ja-JP" altLang="en-US" sz="900">
              <a:latin typeface="ＭＳ Ｐゴシック"/>
            </a:rPr>
            <a:t>千円）の減により、</a:t>
          </a:r>
          <a:r>
            <a:rPr kumimoji="1" lang="en-US" altLang="ja-JP" sz="900">
              <a:latin typeface="ＭＳ Ｐゴシック"/>
            </a:rPr>
            <a:t>106,231</a:t>
          </a:r>
          <a:r>
            <a:rPr kumimoji="1" lang="ja-JP" altLang="en-US" sz="900">
              <a:latin typeface="ＭＳ Ｐゴシック"/>
            </a:rPr>
            <a:t>千円、</a:t>
          </a:r>
          <a:r>
            <a:rPr kumimoji="1" lang="en-US" altLang="ja-JP" sz="900">
              <a:latin typeface="ＭＳ Ｐゴシック"/>
            </a:rPr>
            <a:t>22.2</a:t>
          </a:r>
          <a:r>
            <a:rPr kumimoji="1" lang="ja-JP" altLang="en-US" sz="900">
              <a:latin typeface="ＭＳ Ｐゴシック"/>
            </a:rPr>
            <a:t>％の大幅な減となった。</a:t>
          </a:r>
        </a:p>
        <a:p>
          <a:r>
            <a:rPr kumimoji="1" lang="ja-JP" altLang="en-US" sz="900">
              <a:latin typeface="ＭＳ Ｐゴシック"/>
            </a:rPr>
            <a:t>　商工費は、ほっと石川観光プラン推進ファンド事業による貸付金（</a:t>
          </a:r>
          <a:r>
            <a:rPr kumimoji="1" lang="en-US" altLang="ja-JP" sz="900">
              <a:latin typeface="ＭＳ Ｐゴシック"/>
            </a:rPr>
            <a:t>95,000</a:t>
          </a:r>
          <a:r>
            <a:rPr kumimoji="1" lang="ja-JP" altLang="en-US" sz="900">
              <a:latin typeface="ＭＳ Ｐゴシック"/>
            </a:rPr>
            <a:t>千円）の増により、</a:t>
          </a:r>
          <a:r>
            <a:rPr kumimoji="1" lang="en-US" altLang="ja-JP" sz="900">
              <a:latin typeface="ＭＳ Ｐゴシック"/>
            </a:rPr>
            <a:t>83,292</a:t>
          </a:r>
          <a:r>
            <a:rPr kumimoji="1" lang="ja-JP" altLang="en-US" sz="900">
              <a:latin typeface="ＭＳ Ｐゴシック"/>
            </a:rPr>
            <a:t>千円、</a:t>
          </a:r>
          <a:r>
            <a:rPr kumimoji="1" lang="en-US" altLang="ja-JP" sz="900">
              <a:latin typeface="ＭＳ Ｐゴシック"/>
            </a:rPr>
            <a:t>126.0</a:t>
          </a:r>
          <a:r>
            <a:rPr kumimoji="1" lang="ja-JP" altLang="en-US" sz="900">
              <a:latin typeface="ＭＳ Ｐゴシック"/>
            </a:rPr>
            <a:t>％の大幅な増となった。</a:t>
          </a:r>
        </a:p>
        <a:p>
          <a:r>
            <a:rPr kumimoji="1" lang="ja-JP" altLang="en-US" sz="900">
              <a:latin typeface="ＭＳ Ｐゴシック"/>
            </a:rPr>
            <a:t>　土木費は、町営住宅外壁等改修事業（</a:t>
          </a:r>
          <a:r>
            <a:rPr kumimoji="1" lang="en-US" altLang="ja-JP" sz="900">
              <a:latin typeface="ＭＳ Ｐゴシック"/>
            </a:rPr>
            <a:t>124,956</a:t>
          </a:r>
          <a:r>
            <a:rPr kumimoji="1" lang="ja-JP" altLang="en-US" sz="900">
              <a:latin typeface="ＭＳ Ｐゴシック"/>
            </a:rPr>
            <a:t>千円）や工業用水道水源さく井工事（</a:t>
          </a:r>
          <a:r>
            <a:rPr kumimoji="1" lang="en-US" altLang="ja-JP" sz="900">
              <a:latin typeface="ＭＳ Ｐゴシック"/>
            </a:rPr>
            <a:t>74,293</a:t>
          </a:r>
          <a:r>
            <a:rPr kumimoji="1" lang="ja-JP" altLang="en-US" sz="900">
              <a:latin typeface="ＭＳ Ｐゴシック"/>
            </a:rPr>
            <a:t>千円）の事業完了により、</a:t>
          </a:r>
          <a:r>
            <a:rPr kumimoji="1" lang="en-US" altLang="ja-JP" sz="900">
              <a:latin typeface="ＭＳ Ｐゴシック"/>
            </a:rPr>
            <a:t>183,865</a:t>
          </a:r>
          <a:r>
            <a:rPr kumimoji="1" lang="ja-JP" altLang="en-US" sz="900">
              <a:latin typeface="ＭＳ Ｐゴシック"/>
            </a:rPr>
            <a:t>千円、</a:t>
          </a:r>
          <a:r>
            <a:rPr kumimoji="1" lang="en-US" altLang="ja-JP" sz="900">
              <a:latin typeface="ＭＳ Ｐゴシック"/>
            </a:rPr>
            <a:t>53.4</a:t>
          </a:r>
          <a:r>
            <a:rPr kumimoji="1" lang="ja-JP" altLang="en-US" sz="900">
              <a:latin typeface="ＭＳ Ｐゴシック"/>
            </a:rPr>
            <a:t>％の大幅な減となった。</a:t>
          </a:r>
        </a:p>
        <a:p>
          <a:r>
            <a:rPr kumimoji="1" lang="ja-JP" altLang="en-US" sz="900">
              <a:latin typeface="ＭＳ Ｐゴシック"/>
            </a:rPr>
            <a:t>　消防費は、防災行政無線整備事業等の普通建設事業費（</a:t>
          </a:r>
          <a:r>
            <a:rPr kumimoji="1" lang="en-US" altLang="ja-JP" sz="900">
              <a:latin typeface="ＭＳ Ｐゴシック"/>
            </a:rPr>
            <a:t>141,449</a:t>
          </a:r>
          <a:r>
            <a:rPr kumimoji="1" lang="ja-JP" altLang="en-US" sz="900">
              <a:latin typeface="ＭＳ Ｐゴシック"/>
            </a:rPr>
            <a:t>千円）の増により、</a:t>
          </a:r>
          <a:r>
            <a:rPr kumimoji="1" lang="en-US" altLang="ja-JP" sz="900">
              <a:latin typeface="ＭＳ Ｐゴシック"/>
            </a:rPr>
            <a:t>159,933</a:t>
          </a:r>
          <a:r>
            <a:rPr kumimoji="1" lang="ja-JP" altLang="en-US" sz="900">
              <a:latin typeface="ＭＳ Ｐゴシック"/>
            </a:rPr>
            <a:t>千円、</a:t>
          </a:r>
          <a:r>
            <a:rPr kumimoji="1" lang="en-US" altLang="ja-JP" sz="900">
              <a:latin typeface="ＭＳ Ｐゴシック"/>
            </a:rPr>
            <a:t>77.6</a:t>
          </a:r>
          <a:r>
            <a:rPr kumimoji="1" lang="ja-JP" altLang="en-US" sz="900">
              <a:latin typeface="ＭＳ Ｐゴシック"/>
            </a:rPr>
            <a:t>％の大幅な増となった。</a:t>
          </a:r>
        </a:p>
        <a:p>
          <a:r>
            <a:rPr kumimoji="1" lang="ja-JP" altLang="en-US" sz="900">
              <a:latin typeface="ＭＳ Ｐゴシック"/>
            </a:rPr>
            <a:t>　教育費は、小中学校の非構造部材耐震化事業（</a:t>
          </a:r>
          <a:r>
            <a:rPr kumimoji="1" lang="en-US" altLang="ja-JP" sz="900">
              <a:latin typeface="ＭＳ Ｐゴシック"/>
            </a:rPr>
            <a:t>271,677</a:t>
          </a:r>
          <a:r>
            <a:rPr kumimoji="1" lang="ja-JP" altLang="en-US" sz="900">
              <a:latin typeface="ＭＳ Ｐゴシック"/>
            </a:rPr>
            <a:t>千円）や第</a:t>
          </a:r>
          <a:r>
            <a:rPr kumimoji="1" lang="en-US" altLang="ja-JP" sz="900">
              <a:latin typeface="ＭＳ Ｐゴシック"/>
            </a:rPr>
            <a:t>2</a:t>
          </a:r>
          <a:r>
            <a:rPr kumimoji="1" lang="ja-JP" altLang="en-US" sz="900">
              <a:latin typeface="ＭＳ Ｐゴシック"/>
            </a:rPr>
            <a:t>町民体育館の非構造部材耐震化事業（</a:t>
          </a:r>
          <a:r>
            <a:rPr kumimoji="1" lang="en-US" altLang="ja-JP" sz="900">
              <a:latin typeface="ＭＳ Ｐゴシック"/>
            </a:rPr>
            <a:t>45,531</a:t>
          </a:r>
          <a:r>
            <a:rPr kumimoji="1" lang="ja-JP" altLang="en-US" sz="900">
              <a:latin typeface="ＭＳ Ｐゴシック"/>
            </a:rPr>
            <a:t>千円）、サンアリーナ改修工事</a:t>
          </a:r>
          <a:r>
            <a:rPr kumimoji="1" lang="en-US" altLang="ja-JP" sz="900">
              <a:latin typeface="ＭＳ Ｐゴシック"/>
            </a:rPr>
            <a:t>45,317</a:t>
          </a:r>
          <a:r>
            <a:rPr kumimoji="1" lang="ja-JP" altLang="en-US" sz="900">
              <a:latin typeface="ＭＳ Ｐゴシック"/>
            </a:rPr>
            <a:t>千円）、簡易グラウンド改修事業負担金（</a:t>
          </a:r>
          <a:r>
            <a:rPr kumimoji="1" lang="en-US" altLang="ja-JP" sz="900">
              <a:latin typeface="ＭＳ Ｐゴシック"/>
            </a:rPr>
            <a:t>28,463</a:t>
          </a:r>
          <a:r>
            <a:rPr kumimoji="1" lang="ja-JP" altLang="en-US" sz="900">
              <a:latin typeface="ＭＳ Ｐゴシック"/>
            </a:rPr>
            <a:t>千円）等の事業完了により、</a:t>
          </a:r>
          <a:r>
            <a:rPr kumimoji="1" lang="en-US" altLang="ja-JP" sz="900">
              <a:latin typeface="ＭＳ Ｐゴシック"/>
            </a:rPr>
            <a:t>517,295</a:t>
          </a:r>
          <a:r>
            <a:rPr kumimoji="1" lang="ja-JP" altLang="en-US" sz="900">
              <a:latin typeface="ＭＳ Ｐゴシック"/>
            </a:rPr>
            <a:t>千円、</a:t>
          </a:r>
          <a:r>
            <a:rPr kumimoji="1" lang="en-US" altLang="ja-JP" sz="900">
              <a:latin typeface="ＭＳ Ｐゴシック"/>
            </a:rPr>
            <a:t>65.8</a:t>
          </a:r>
          <a:r>
            <a:rPr kumimoji="1" lang="ja-JP" altLang="en-US" sz="900">
              <a:latin typeface="ＭＳ Ｐゴシック"/>
            </a:rPr>
            <a:t>％の大幅な増となった。</a:t>
          </a:r>
        </a:p>
        <a:p>
          <a:r>
            <a:rPr kumimoji="1" lang="ja-JP" altLang="en-US" sz="900">
              <a:latin typeface="ＭＳ Ｐゴシック"/>
            </a:rPr>
            <a:t>　公債費は昨年度実施した繰上償還（</a:t>
          </a:r>
          <a:r>
            <a:rPr kumimoji="1" lang="en-US" altLang="ja-JP" sz="900">
              <a:latin typeface="ＭＳ Ｐゴシック"/>
            </a:rPr>
            <a:t>73,300</a:t>
          </a:r>
          <a:r>
            <a:rPr kumimoji="1" lang="ja-JP" altLang="en-US" sz="900">
              <a:latin typeface="ＭＳ Ｐゴシック"/>
            </a:rPr>
            <a:t>千円）の減に伴い、</a:t>
          </a:r>
          <a:r>
            <a:rPr kumimoji="1" lang="en-US" altLang="ja-JP" sz="900">
              <a:latin typeface="ＭＳ Ｐゴシック"/>
            </a:rPr>
            <a:t>71,834</a:t>
          </a:r>
          <a:r>
            <a:rPr kumimoji="1" lang="ja-JP" altLang="en-US" sz="900">
              <a:latin typeface="ＭＳ Ｐゴシック"/>
            </a:rPr>
            <a:t>千円、</a:t>
          </a:r>
          <a:r>
            <a:rPr kumimoji="1" lang="en-US" altLang="ja-JP" sz="900">
              <a:latin typeface="ＭＳ Ｐゴシック"/>
            </a:rPr>
            <a:t>14.3</a:t>
          </a:r>
          <a:r>
            <a:rPr kumimoji="1" lang="ja-JP" altLang="en-US" sz="900">
              <a:latin typeface="ＭＳ Ｐゴシック"/>
            </a:rPr>
            <a:t>％の減となった。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石川県川北町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H27</a:t>
          </a:r>
          <a:r>
            <a:rPr kumimoji="1" lang="ja-JP" altLang="en-US" sz="1400">
              <a:latin typeface="ＭＳ ゴシック" pitchFamily="49" charset="-128"/>
              <a:ea typeface="ＭＳ ゴシック" pitchFamily="49" charset="-128"/>
            </a:rPr>
            <a:t>は手取川濁水対策等の影響で</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年ぶりに財政調整基金を取り崩したが、</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は</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年ぶりに予算積立（</a:t>
          </a:r>
          <a:r>
            <a:rPr kumimoji="1" lang="en-US" altLang="ja-JP" sz="1400">
              <a:latin typeface="ＭＳ ゴシック" pitchFamily="49" charset="-128"/>
              <a:ea typeface="ＭＳ ゴシック" pitchFamily="49" charset="-128"/>
            </a:rPr>
            <a:t>30,000</a:t>
          </a:r>
          <a:r>
            <a:rPr kumimoji="1" lang="ja-JP" altLang="en-US" sz="1400">
              <a:latin typeface="ＭＳ ゴシック" pitchFamily="49" charset="-128"/>
              <a:ea typeface="ＭＳ ゴシック" pitchFamily="49" charset="-128"/>
            </a:rPr>
            <a:t>千円）することができた。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標準財政規模に対する割合が非常に高いことから安定した財政運営ができていると考える。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今後、税収の大幅な増加が期待できないなか、</a:t>
          </a:r>
          <a:r>
            <a:rPr kumimoji="1" lang="en-US" altLang="ja-JP" sz="1400">
              <a:latin typeface="ＭＳ ゴシック" pitchFamily="49" charset="-128"/>
              <a:ea typeface="ＭＳ ゴシック" pitchFamily="49" charset="-128"/>
            </a:rPr>
            <a:t>H27</a:t>
          </a:r>
          <a:r>
            <a:rPr kumimoji="1" lang="ja-JP" altLang="en-US" sz="1400">
              <a:latin typeface="ＭＳ ゴシック" pitchFamily="49" charset="-128"/>
              <a:ea typeface="ＭＳ ゴシック" pitchFamily="49" charset="-128"/>
            </a:rPr>
            <a:t>のような不測の事態に備えるとともに、将来を見据え財政調整基金等に積立を行い、更なる健全化に努める。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石川県川北町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全会計において、黒字決算となっており、安定した財政運営を維持している。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一般会計においては、財政調整基金等への積立て状況等を踏まえても健全な黒字額と考える。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各種特別会計も同様、健全な黒字額と考える。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1" zoomScaleNormal="7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3899725</v>
      </c>
      <c r="BO4" s="381"/>
      <c r="BP4" s="381"/>
      <c r="BQ4" s="381"/>
      <c r="BR4" s="381"/>
      <c r="BS4" s="381"/>
      <c r="BT4" s="381"/>
      <c r="BU4" s="382"/>
      <c r="BV4" s="380">
        <v>4308988</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7.1</v>
      </c>
      <c r="CU4" s="387"/>
      <c r="CV4" s="387"/>
      <c r="CW4" s="387"/>
      <c r="CX4" s="387"/>
      <c r="CY4" s="387"/>
      <c r="CZ4" s="387"/>
      <c r="DA4" s="388"/>
      <c r="DB4" s="386">
        <v>6.5</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3727102</v>
      </c>
      <c r="BO5" s="418"/>
      <c r="BP5" s="418"/>
      <c r="BQ5" s="418"/>
      <c r="BR5" s="418"/>
      <c r="BS5" s="418"/>
      <c r="BT5" s="418"/>
      <c r="BU5" s="419"/>
      <c r="BV5" s="417">
        <v>4160790</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78.5</v>
      </c>
      <c r="CU5" s="415"/>
      <c r="CV5" s="415"/>
      <c r="CW5" s="415"/>
      <c r="CX5" s="415"/>
      <c r="CY5" s="415"/>
      <c r="CZ5" s="415"/>
      <c r="DA5" s="416"/>
      <c r="DB5" s="414">
        <v>76.900000000000006</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172623</v>
      </c>
      <c r="BO6" s="418"/>
      <c r="BP6" s="418"/>
      <c r="BQ6" s="418"/>
      <c r="BR6" s="418"/>
      <c r="BS6" s="418"/>
      <c r="BT6" s="418"/>
      <c r="BU6" s="419"/>
      <c r="BV6" s="417">
        <v>148198</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83.1</v>
      </c>
      <c r="CU6" s="455"/>
      <c r="CV6" s="455"/>
      <c r="CW6" s="455"/>
      <c r="CX6" s="455"/>
      <c r="CY6" s="455"/>
      <c r="CZ6" s="455"/>
      <c r="DA6" s="456"/>
      <c r="DB6" s="454">
        <v>83.9</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16959</v>
      </c>
      <c r="BO7" s="418"/>
      <c r="BP7" s="418"/>
      <c r="BQ7" s="418"/>
      <c r="BR7" s="418"/>
      <c r="BS7" s="418"/>
      <c r="BT7" s="418"/>
      <c r="BU7" s="419"/>
      <c r="BV7" s="417">
        <v>5803</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2182454</v>
      </c>
      <c r="CU7" s="418"/>
      <c r="CV7" s="418"/>
      <c r="CW7" s="418"/>
      <c r="CX7" s="418"/>
      <c r="CY7" s="418"/>
      <c r="CZ7" s="418"/>
      <c r="DA7" s="419"/>
      <c r="DB7" s="417">
        <v>2201679</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155664</v>
      </c>
      <c r="BO8" s="418"/>
      <c r="BP8" s="418"/>
      <c r="BQ8" s="418"/>
      <c r="BR8" s="418"/>
      <c r="BS8" s="418"/>
      <c r="BT8" s="418"/>
      <c r="BU8" s="419"/>
      <c r="BV8" s="417">
        <v>142395</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0.62</v>
      </c>
      <c r="CU8" s="458"/>
      <c r="CV8" s="458"/>
      <c r="CW8" s="458"/>
      <c r="CX8" s="458"/>
      <c r="CY8" s="458"/>
      <c r="CZ8" s="458"/>
      <c r="DA8" s="459"/>
      <c r="DB8" s="457">
        <v>0.61</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6347</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13269</v>
      </c>
      <c r="BO9" s="418"/>
      <c r="BP9" s="418"/>
      <c r="BQ9" s="418"/>
      <c r="BR9" s="418"/>
      <c r="BS9" s="418"/>
      <c r="BT9" s="418"/>
      <c r="BU9" s="419"/>
      <c r="BV9" s="417">
        <v>-17907</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11.3</v>
      </c>
      <c r="CU9" s="415"/>
      <c r="CV9" s="415"/>
      <c r="CW9" s="415"/>
      <c r="CX9" s="415"/>
      <c r="CY9" s="415"/>
      <c r="CZ9" s="415"/>
      <c r="DA9" s="416"/>
      <c r="DB9" s="414">
        <v>13.3</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103</v>
      </c>
      <c r="M10" s="447"/>
      <c r="N10" s="447"/>
      <c r="O10" s="447"/>
      <c r="P10" s="447"/>
      <c r="Q10" s="448"/>
      <c r="R10" s="468">
        <v>6147</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31138</v>
      </c>
      <c r="BO10" s="418"/>
      <c r="BP10" s="418"/>
      <c r="BQ10" s="418"/>
      <c r="BR10" s="418"/>
      <c r="BS10" s="418"/>
      <c r="BT10" s="418"/>
      <c r="BU10" s="419"/>
      <c r="BV10" s="417">
        <v>1712</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111</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v>73300</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c r="A12" s="140"/>
      <c r="B12" s="477" t="s">
        <v>115</v>
      </c>
      <c r="C12" s="478"/>
      <c r="D12" s="478"/>
      <c r="E12" s="478"/>
      <c r="F12" s="478"/>
      <c r="G12" s="478"/>
      <c r="H12" s="478"/>
      <c r="I12" s="478"/>
      <c r="J12" s="478"/>
      <c r="K12" s="479"/>
      <c r="L12" s="486" t="s">
        <v>116</v>
      </c>
      <c r="M12" s="487"/>
      <c r="N12" s="487"/>
      <c r="O12" s="487"/>
      <c r="P12" s="487"/>
      <c r="Q12" s="488"/>
      <c r="R12" s="489">
        <v>6297</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t="s">
        <v>122</v>
      </c>
      <c r="BO12" s="418"/>
      <c r="BP12" s="418"/>
      <c r="BQ12" s="418"/>
      <c r="BR12" s="418"/>
      <c r="BS12" s="418"/>
      <c r="BT12" s="418"/>
      <c r="BU12" s="419"/>
      <c r="BV12" s="417">
        <v>160000</v>
      </c>
      <c r="BW12" s="418"/>
      <c r="BX12" s="418"/>
      <c r="BY12" s="418"/>
      <c r="BZ12" s="418"/>
      <c r="CA12" s="418"/>
      <c r="CB12" s="418"/>
      <c r="CC12" s="419"/>
      <c r="CD12" s="420" t="s">
        <v>123</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124</v>
      </c>
      <c r="N13" s="506"/>
      <c r="O13" s="506"/>
      <c r="P13" s="506"/>
      <c r="Q13" s="507"/>
      <c r="R13" s="498">
        <v>6263</v>
      </c>
      <c r="S13" s="499"/>
      <c r="T13" s="499"/>
      <c r="U13" s="499"/>
      <c r="V13" s="500"/>
      <c r="W13" s="433" t="s">
        <v>125</v>
      </c>
      <c r="X13" s="434"/>
      <c r="Y13" s="434"/>
      <c r="Z13" s="434"/>
      <c r="AA13" s="434"/>
      <c r="AB13" s="424"/>
      <c r="AC13" s="468">
        <v>196</v>
      </c>
      <c r="AD13" s="469"/>
      <c r="AE13" s="469"/>
      <c r="AF13" s="469"/>
      <c r="AG13" s="508"/>
      <c r="AH13" s="468">
        <v>177</v>
      </c>
      <c r="AI13" s="469"/>
      <c r="AJ13" s="469"/>
      <c r="AK13" s="469"/>
      <c r="AL13" s="470"/>
      <c r="AM13" s="446" t="s">
        <v>126</v>
      </c>
      <c r="AN13" s="447"/>
      <c r="AO13" s="447"/>
      <c r="AP13" s="447"/>
      <c r="AQ13" s="447"/>
      <c r="AR13" s="447"/>
      <c r="AS13" s="447"/>
      <c r="AT13" s="448"/>
      <c r="AU13" s="449" t="s">
        <v>127</v>
      </c>
      <c r="AV13" s="450"/>
      <c r="AW13" s="450"/>
      <c r="AX13" s="450"/>
      <c r="AY13" s="451" t="s">
        <v>128</v>
      </c>
      <c r="AZ13" s="452"/>
      <c r="BA13" s="452"/>
      <c r="BB13" s="452"/>
      <c r="BC13" s="452"/>
      <c r="BD13" s="452"/>
      <c r="BE13" s="452"/>
      <c r="BF13" s="452"/>
      <c r="BG13" s="452"/>
      <c r="BH13" s="452"/>
      <c r="BI13" s="452"/>
      <c r="BJ13" s="452"/>
      <c r="BK13" s="452"/>
      <c r="BL13" s="452"/>
      <c r="BM13" s="453"/>
      <c r="BN13" s="417">
        <v>44407</v>
      </c>
      <c r="BO13" s="418"/>
      <c r="BP13" s="418"/>
      <c r="BQ13" s="418"/>
      <c r="BR13" s="418"/>
      <c r="BS13" s="418"/>
      <c r="BT13" s="418"/>
      <c r="BU13" s="419"/>
      <c r="BV13" s="417">
        <v>-102895</v>
      </c>
      <c r="BW13" s="418"/>
      <c r="BX13" s="418"/>
      <c r="BY13" s="418"/>
      <c r="BZ13" s="418"/>
      <c r="CA13" s="418"/>
      <c r="CB13" s="418"/>
      <c r="CC13" s="419"/>
      <c r="CD13" s="420" t="s">
        <v>129</v>
      </c>
      <c r="CE13" s="421"/>
      <c r="CF13" s="421"/>
      <c r="CG13" s="421"/>
      <c r="CH13" s="421"/>
      <c r="CI13" s="421"/>
      <c r="CJ13" s="421"/>
      <c r="CK13" s="421"/>
      <c r="CL13" s="421"/>
      <c r="CM13" s="421"/>
      <c r="CN13" s="421"/>
      <c r="CO13" s="421"/>
      <c r="CP13" s="421"/>
      <c r="CQ13" s="421"/>
      <c r="CR13" s="421"/>
      <c r="CS13" s="422"/>
      <c r="CT13" s="414">
        <v>8.6</v>
      </c>
      <c r="CU13" s="415"/>
      <c r="CV13" s="415"/>
      <c r="CW13" s="415"/>
      <c r="CX13" s="415"/>
      <c r="CY13" s="415"/>
      <c r="CZ13" s="415"/>
      <c r="DA13" s="416"/>
      <c r="DB13" s="414">
        <v>8.6</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130</v>
      </c>
      <c r="M14" s="496"/>
      <c r="N14" s="496"/>
      <c r="O14" s="496"/>
      <c r="P14" s="496"/>
      <c r="Q14" s="497"/>
      <c r="R14" s="498">
        <v>6286</v>
      </c>
      <c r="S14" s="499"/>
      <c r="T14" s="499"/>
      <c r="U14" s="499"/>
      <c r="V14" s="500"/>
      <c r="W14" s="407"/>
      <c r="X14" s="408"/>
      <c r="Y14" s="408"/>
      <c r="Z14" s="408"/>
      <c r="AA14" s="408"/>
      <c r="AB14" s="397"/>
      <c r="AC14" s="501">
        <v>5.9</v>
      </c>
      <c r="AD14" s="502"/>
      <c r="AE14" s="502"/>
      <c r="AF14" s="502"/>
      <c r="AG14" s="503"/>
      <c r="AH14" s="501">
        <v>5.7</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131</v>
      </c>
      <c r="CE14" s="510"/>
      <c r="CF14" s="510"/>
      <c r="CG14" s="510"/>
      <c r="CH14" s="510"/>
      <c r="CI14" s="510"/>
      <c r="CJ14" s="510"/>
      <c r="CK14" s="510"/>
      <c r="CL14" s="510"/>
      <c r="CM14" s="510"/>
      <c r="CN14" s="510"/>
      <c r="CO14" s="510"/>
      <c r="CP14" s="510"/>
      <c r="CQ14" s="510"/>
      <c r="CR14" s="510"/>
      <c r="CS14" s="511"/>
      <c r="CT14" s="512">
        <v>10.7</v>
      </c>
      <c r="CU14" s="513"/>
      <c r="CV14" s="513"/>
      <c r="CW14" s="513"/>
      <c r="CX14" s="513"/>
      <c r="CY14" s="513"/>
      <c r="CZ14" s="513"/>
      <c r="DA14" s="514"/>
      <c r="DB14" s="512" t="s">
        <v>122</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124</v>
      </c>
      <c r="N15" s="506"/>
      <c r="O15" s="506"/>
      <c r="P15" s="506"/>
      <c r="Q15" s="507"/>
      <c r="R15" s="498">
        <v>6260</v>
      </c>
      <c r="S15" s="499"/>
      <c r="T15" s="499"/>
      <c r="U15" s="499"/>
      <c r="V15" s="500"/>
      <c r="W15" s="433" t="s">
        <v>132</v>
      </c>
      <c r="X15" s="434"/>
      <c r="Y15" s="434"/>
      <c r="Z15" s="434"/>
      <c r="AA15" s="434"/>
      <c r="AB15" s="424"/>
      <c r="AC15" s="468">
        <v>1162</v>
      </c>
      <c r="AD15" s="469"/>
      <c r="AE15" s="469"/>
      <c r="AF15" s="469"/>
      <c r="AG15" s="508"/>
      <c r="AH15" s="468">
        <v>1168</v>
      </c>
      <c r="AI15" s="469"/>
      <c r="AJ15" s="469"/>
      <c r="AK15" s="469"/>
      <c r="AL15" s="470"/>
      <c r="AM15" s="446"/>
      <c r="AN15" s="447"/>
      <c r="AO15" s="447"/>
      <c r="AP15" s="447"/>
      <c r="AQ15" s="447"/>
      <c r="AR15" s="447"/>
      <c r="AS15" s="447"/>
      <c r="AT15" s="448"/>
      <c r="AU15" s="449"/>
      <c r="AV15" s="450"/>
      <c r="AW15" s="450"/>
      <c r="AX15" s="450"/>
      <c r="AY15" s="377" t="s">
        <v>133</v>
      </c>
      <c r="AZ15" s="378"/>
      <c r="BA15" s="378"/>
      <c r="BB15" s="378"/>
      <c r="BC15" s="378"/>
      <c r="BD15" s="378"/>
      <c r="BE15" s="378"/>
      <c r="BF15" s="378"/>
      <c r="BG15" s="378"/>
      <c r="BH15" s="378"/>
      <c r="BI15" s="378"/>
      <c r="BJ15" s="378"/>
      <c r="BK15" s="378"/>
      <c r="BL15" s="378"/>
      <c r="BM15" s="379"/>
      <c r="BN15" s="380">
        <v>1148892</v>
      </c>
      <c r="BO15" s="381"/>
      <c r="BP15" s="381"/>
      <c r="BQ15" s="381"/>
      <c r="BR15" s="381"/>
      <c r="BS15" s="381"/>
      <c r="BT15" s="381"/>
      <c r="BU15" s="382"/>
      <c r="BV15" s="380">
        <v>1021468</v>
      </c>
      <c r="BW15" s="381"/>
      <c r="BX15" s="381"/>
      <c r="BY15" s="381"/>
      <c r="BZ15" s="381"/>
      <c r="CA15" s="381"/>
      <c r="CB15" s="381"/>
      <c r="CC15" s="382"/>
      <c r="CD15" s="515" t="s">
        <v>134</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135</v>
      </c>
      <c r="M16" s="526"/>
      <c r="N16" s="526"/>
      <c r="O16" s="526"/>
      <c r="P16" s="526"/>
      <c r="Q16" s="527"/>
      <c r="R16" s="518" t="s">
        <v>136</v>
      </c>
      <c r="S16" s="519"/>
      <c r="T16" s="519"/>
      <c r="U16" s="519"/>
      <c r="V16" s="520"/>
      <c r="W16" s="407"/>
      <c r="X16" s="408"/>
      <c r="Y16" s="408"/>
      <c r="Z16" s="408"/>
      <c r="AA16" s="408"/>
      <c r="AB16" s="397"/>
      <c r="AC16" s="501">
        <v>35.1</v>
      </c>
      <c r="AD16" s="502"/>
      <c r="AE16" s="502"/>
      <c r="AF16" s="502"/>
      <c r="AG16" s="503"/>
      <c r="AH16" s="501">
        <v>37.4</v>
      </c>
      <c r="AI16" s="502"/>
      <c r="AJ16" s="502"/>
      <c r="AK16" s="502"/>
      <c r="AL16" s="504"/>
      <c r="AM16" s="446"/>
      <c r="AN16" s="447"/>
      <c r="AO16" s="447"/>
      <c r="AP16" s="447"/>
      <c r="AQ16" s="447"/>
      <c r="AR16" s="447"/>
      <c r="AS16" s="447"/>
      <c r="AT16" s="448"/>
      <c r="AU16" s="449"/>
      <c r="AV16" s="450"/>
      <c r="AW16" s="450"/>
      <c r="AX16" s="450"/>
      <c r="AY16" s="451" t="s">
        <v>137</v>
      </c>
      <c r="AZ16" s="452"/>
      <c r="BA16" s="452"/>
      <c r="BB16" s="452"/>
      <c r="BC16" s="452"/>
      <c r="BD16" s="452"/>
      <c r="BE16" s="452"/>
      <c r="BF16" s="452"/>
      <c r="BG16" s="452"/>
      <c r="BH16" s="452"/>
      <c r="BI16" s="452"/>
      <c r="BJ16" s="452"/>
      <c r="BK16" s="452"/>
      <c r="BL16" s="452"/>
      <c r="BM16" s="453"/>
      <c r="BN16" s="417">
        <v>1734332</v>
      </c>
      <c r="BO16" s="418"/>
      <c r="BP16" s="418"/>
      <c r="BQ16" s="418"/>
      <c r="BR16" s="418"/>
      <c r="BS16" s="418"/>
      <c r="BT16" s="418"/>
      <c r="BU16" s="419"/>
      <c r="BV16" s="417">
        <v>1707228</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138</v>
      </c>
      <c r="N17" s="522"/>
      <c r="O17" s="522"/>
      <c r="P17" s="522"/>
      <c r="Q17" s="523"/>
      <c r="R17" s="518" t="s">
        <v>139</v>
      </c>
      <c r="S17" s="519"/>
      <c r="T17" s="519"/>
      <c r="U17" s="519"/>
      <c r="V17" s="520"/>
      <c r="W17" s="433" t="s">
        <v>140</v>
      </c>
      <c r="X17" s="434"/>
      <c r="Y17" s="434"/>
      <c r="Z17" s="434"/>
      <c r="AA17" s="434"/>
      <c r="AB17" s="424"/>
      <c r="AC17" s="468">
        <v>1954</v>
      </c>
      <c r="AD17" s="469"/>
      <c r="AE17" s="469"/>
      <c r="AF17" s="469"/>
      <c r="AG17" s="508"/>
      <c r="AH17" s="468">
        <v>1774</v>
      </c>
      <c r="AI17" s="469"/>
      <c r="AJ17" s="469"/>
      <c r="AK17" s="469"/>
      <c r="AL17" s="470"/>
      <c r="AM17" s="446"/>
      <c r="AN17" s="447"/>
      <c r="AO17" s="447"/>
      <c r="AP17" s="447"/>
      <c r="AQ17" s="447"/>
      <c r="AR17" s="447"/>
      <c r="AS17" s="447"/>
      <c r="AT17" s="448"/>
      <c r="AU17" s="449"/>
      <c r="AV17" s="450"/>
      <c r="AW17" s="450"/>
      <c r="AX17" s="450"/>
      <c r="AY17" s="451" t="s">
        <v>141</v>
      </c>
      <c r="AZ17" s="452"/>
      <c r="BA17" s="452"/>
      <c r="BB17" s="452"/>
      <c r="BC17" s="452"/>
      <c r="BD17" s="452"/>
      <c r="BE17" s="452"/>
      <c r="BF17" s="452"/>
      <c r="BG17" s="452"/>
      <c r="BH17" s="452"/>
      <c r="BI17" s="452"/>
      <c r="BJ17" s="452"/>
      <c r="BK17" s="452"/>
      <c r="BL17" s="452"/>
      <c r="BM17" s="453"/>
      <c r="BN17" s="417">
        <v>1481206</v>
      </c>
      <c r="BO17" s="418"/>
      <c r="BP17" s="418"/>
      <c r="BQ17" s="418"/>
      <c r="BR17" s="418"/>
      <c r="BS17" s="418"/>
      <c r="BT17" s="418"/>
      <c r="BU17" s="419"/>
      <c r="BV17" s="417">
        <v>1313349</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142</v>
      </c>
      <c r="C18" s="460"/>
      <c r="D18" s="460"/>
      <c r="E18" s="529"/>
      <c r="F18" s="529"/>
      <c r="G18" s="529"/>
      <c r="H18" s="529"/>
      <c r="I18" s="529"/>
      <c r="J18" s="529"/>
      <c r="K18" s="529"/>
      <c r="L18" s="530">
        <v>14.64</v>
      </c>
      <c r="M18" s="530"/>
      <c r="N18" s="530"/>
      <c r="O18" s="530"/>
      <c r="P18" s="530"/>
      <c r="Q18" s="530"/>
      <c r="R18" s="531"/>
      <c r="S18" s="531"/>
      <c r="T18" s="531"/>
      <c r="U18" s="531"/>
      <c r="V18" s="532"/>
      <c r="W18" s="435"/>
      <c r="X18" s="436"/>
      <c r="Y18" s="436"/>
      <c r="Z18" s="436"/>
      <c r="AA18" s="436"/>
      <c r="AB18" s="427"/>
      <c r="AC18" s="533">
        <v>59</v>
      </c>
      <c r="AD18" s="534"/>
      <c r="AE18" s="534"/>
      <c r="AF18" s="534"/>
      <c r="AG18" s="535"/>
      <c r="AH18" s="533">
        <v>56.9</v>
      </c>
      <c r="AI18" s="534"/>
      <c r="AJ18" s="534"/>
      <c r="AK18" s="534"/>
      <c r="AL18" s="536"/>
      <c r="AM18" s="446"/>
      <c r="AN18" s="447"/>
      <c r="AO18" s="447"/>
      <c r="AP18" s="447"/>
      <c r="AQ18" s="447"/>
      <c r="AR18" s="447"/>
      <c r="AS18" s="447"/>
      <c r="AT18" s="448"/>
      <c r="AU18" s="449"/>
      <c r="AV18" s="450"/>
      <c r="AW18" s="450"/>
      <c r="AX18" s="450"/>
      <c r="AY18" s="451" t="s">
        <v>143</v>
      </c>
      <c r="AZ18" s="452"/>
      <c r="BA18" s="452"/>
      <c r="BB18" s="452"/>
      <c r="BC18" s="452"/>
      <c r="BD18" s="452"/>
      <c r="BE18" s="452"/>
      <c r="BF18" s="452"/>
      <c r="BG18" s="452"/>
      <c r="BH18" s="452"/>
      <c r="BI18" s="452"/>
      <c r="BJ18" s="452"/>
      <c r="BK18" s="452"/>
      <c r="BL18" s="452"/>
      <c r="BM18" s="453"/>
      <c r="BN18" s="417">
        <v>1877983</v>
      </c>
      <c r="BO18" s="418"/>
      <c r="BP18" s="418"/>
      <c r="BQ18" s="418"/>
      <c r="BR18" s="418"/>
      <c r="BS18" s="418"/>
      <c r="BT18" s="418"/>
      <c r="BU18" s="419"/>
      <c r="BV18" s="417">
        <v>1855948</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144</v>
      </c>
      <c r="C19" s="460"/>
      <c r="D19" s="460"/>
      <c r="E19" s="529"/>
      <c r="F19" s="529"/>
      <c r="G19" s="529"/>
      <c r="H19" s="529"/>
      <c r="I19" s="529"/>
      <c r="J19" s="529"/>
      <c r="K19" s="529"/>
      <c r="L19" s="537">
        <v>434</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145</v>
      </c>
      <c r="AZ19" s="452"/>
      <c r="BA19" s="452"/>
      <c r="BB19" s="452"/>
      <c r="BC19" s="452"/>
      <c r="BD19" s="452"/>
      <c r="BE19" s="452"/>
      <c r="BF19" s="452"/>
      <c r="BG19" s="452"/>
      <c r="BH19" s="452"/>
      <c r="BI19" s="452"/>
      <c r="BJ19" s="452"/>
      <c r="BK19" s="452"/>
      <c r="BL19" s="452"/>
      <c r="BM19" s="453"/>
      <c r="BN19" s="417">
        <v>2770992</v>
      </c>
      <c r="BO19" s="418"/>
      <c r="BP19" s="418"/>
      <c r="BQ19" s="418"/>
      <c r="BR19" s="418"/>
      <c r="BS19" s="418"/>
      <c r="BT19" s="418"/>
      <c r="BU19" s="419"/>
      <c r="BV19" s="417">
        <v>2936763</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146</v>
      </c>
      <c r="C20" s="460"/>
      <c r="D20" s="460"/>
      <c r="E20" s="529"/>
      <c r="F20" s="529"/>
      <c r="G20" s="529"/>
      <c r="H20" s="529"/>
      <c r="I20" s="529"/>
      <c r="J20" s="529"/>
      <c r="K20" s="529"/>
      <c r="L20" s="537">
        <v>1853</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147</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148</v>
      </c>
      <c r="C22" s="548"/>
      <c r="D22" s="549"/>
      <c r="E22" s="429" t="s">
        <v>1</v>
      </c>
      <c r="F22" s="434"/>
      <c r="G22" s="434"/>
      <c r="H22" s="434"/>
      <c r="I22" s="434"/>
      <c r="J22" s="434"/>
      <c r="K22" s="424"/>
      <c r="L22" s="429" t="s">
        <v>149</v>
      </c>
      <c r="M22" s="434"/>
      <c r="N22" s="434"/>
      <c r="O22" s="434"/>
      <c r="P22" s="424"/>
      <c r="Q22" s="556" t="s">
        <v>150</v>
      </c>
      <c r="R22" s="557"/>
      <c r="S22" s="557"/>
      <c r="T22" s="557"/>
      <c r="U22" s="557"/>
      <c r="V22" s="558"/>
      <c r="W22" s="562" t="s">
        <v>151</v>
      </c>
      <c r="X22" s="548"/>
      <c r="Y22" s="549"/>
      <c r="Z22" s="429" t="s">
        <v>1</v>
      </c>
      <c r="AA22" s="434"/>
      <c r="AB22" s="434"/>
      <c r="AC22" s="434"/>
      <c r="AD22" s="434"/>
      <c r="AE22" s="434"/>
      <c r="AF22" s="434"/>
      <c r="AG22" s="424"/>
      <c r="AH22" s="575" t="s">
        <v>152</v>
      </c>
      <c r="AI22" s="434"/>
      <c r="AJ22" s="434"/>
      <c r="AK22" s="434"/>
      <c r="AL22" s="424"/>
      <c r="AM22" s="575" t="s">
        <v>153</v>
      </c>
      <c r="AN22" s="576"/>
      <c r="AO22" s="576"/>
      <c r="AP22" s="576"/>
      <c r="AQ22" s="576"/>
      <c r="AR22" s="577"/>
      <c r="AS22" s="556" t="s">
        <v>150</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154</v>
      </c>
      <c r="AZ23" s="378"/>
      <c r="BA23" s="378"/>
      <c r="BB23" s="378"/>
      <c r="BC23" s="378"/>
      <c r="BD23" s="378"/>
      <c r="BE23" s="378"/>
      <c r="BF23" s="378"/>
      <c r="BG23" s="378"/>
      <c r="BH23" s="378"/>
      <c r="BI23" s="378"/>
      <c r="BJ23" s="378"/>
      <c r="BK23" s="378"/>
      <c r="BL23" s="378"/>
      <c r="BM23" s="379"/>
      <c r="BN23" s="417">
        <v>4601731</v>
      </c>
      <c r="BO23" s="418"/>
      <c r="BP23" s="418"/>
      <c r="BQ23" s="418"/>
      <c r="BR23" s="418"/>
      <c r="BS23" s="418"/>
      <c r="BT23" s="418"/>
      <c r="BU23" s="419"/>
      <c r="BV23" s="417">
        <v>4630437</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155</v>
      </c>
      <c r="F24" s="447"/>
      <c r="G24" s="447"/>
      <c r="H24" s="447"/>
      <c r="I24" s="447"/>
      <c r="J24" s="447"/>
      <c r="K24" s="448"/>
      <c r="L24" s="468">
        <v>1</v>
      </c>
      <c r="M24" s="469"/>
      <c r="N24" s="469"/>
      <c r="O24" s="469"/>
      <c r="P24" s="508"/>
      <c r="Q24" s="468">
        <v>8300</v>
      </c>
      <c r="R24" s="469"/>
      <c r="S24" s="469"/>
      <c r="T24" s="469"/>
      <c r="U24" s="469"/>
      <c r="V24" s="508"/>
      <c r="W24" s="563"/>
      <c r="X24" s="551"/>
      <c r="Y24" s="552"/>
      <c r="Z24" s="467" t="s">
        <v>156</v>
      </c>
      <c r="AA24" s="447"/>
      <c r="AB24" s="447"/>
      <c r="AC24" s="447"/>
      <c r="AD24" s="447"/>
      <c r="AE24" s="447"/>
      <c r="AF24" s="447"/>
      <c r="AG24" s="448"/>
      <c r="AH24" s="468">
        <v>81</v>
      </c>
      <c r="AI24" s="469"/>
      <c r="AJ24" s="469"/>
      <c r="AK24" s="469"/>
      <c r="AL24" s="508"/>
      <c r="AM24" s="468">
        <v>213921</v>
      </c>
      <c r="AN24" s="469"/>
      <c r="AO24" s="469"/>
      <c r="AP24" s="469"/>
      <c r="AQ24" s="469"/>
      <c r="AR24" s="508"/>
      <c r="AS24" s="468">
        <v>2641</v>
      </c>
      <c r="AT24" s="469"/>
      <c r="AU24" s="469"/>
      <c r="AV24" s="469"/>
      <c r="AW24" s="469"/>
      <c r="AX24" s="470"/>
      <c r="AY24" s="583" t="s">
        <v>157</v>
      </c>
      <c r="AZ24" s="584"/>
      <c r="BA24" s="584"/>
      <c r="BB24" s="584"/>
      <c r="BC24" s="584"/>
      <c r="BD24" s="584"/>
      <c r="BE24" s="584"/>
      <c r="BF24" s="584"/>
      <c r="BG24" s="584"/>
      <c r="BH24" s="584"/>
      <c r="BI24" s="584"/>
      <c r="BJ24" s="584"/>
      <c r="BK24" s="584"/>
      <c r="BL24" s="584"/>
      <c r="BM24" s="585"/>
      <c r="BN24" s="417">
        <v>3016916</v>
      </c>
      <c r="BO24" s="418"/>
      <c r="BP24" s="418"/>
      <c r="BQ24" s="418"/>
      <c r="BR24" s="418"/>
      <c r="BS24" s="418"/>
      <c r="BT24" s="418"/>
      <c r="BU24" s="419"/>
      <c r="BV24" s="417">
        <v>3282882</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158</v>
      </c>
      <c r="F25" s="447"/>
      <c r="G25" s="447"/>
      <c r="H25" s="447"/>
      <c r="I25" s="447"/>
      <c r="J25" s="447"/>
      <c r="K25" s="448"/>
      <c r="L25" s="468">
        <v>1</v>
      </c>
      <c r="M25" s="469"/>
      <c r="N25" s="469"/>
      <c r="O25" s="469"/>
      <c r="P25" s="508"/>
      <c r="Q25" s="468">
        <v>6500</v>
      </c>
      <c r="R25" s="469"/>
      <c r="S25" s="469"/>
      <c r="T25" s="469"/>
      <c r="U25" s="469"/>
      <c r="V25" s="508"/>
      <c r="W25" s="563"/>
      <c r="X25" s="551"/>
      <c r="Y25" s="552"/>
      <c r="Z25" s="467" t="s">
        <v>159</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160</v>
      </c>
      <c r="AZ25" s="378"/>
      <c r="BA25" s="378"/>
      <c r="BB25" s="378"/>
      <c r="BC25" s="378"/>
      <c r="BD25" s="378"/>
      <c r="BE25" s="378"/>
      <c r="BF25" s="378"/>
      <c r="BG25" s="378"/>
      <c r="BH25" s="378"/>
      <c r="BI25" s="378"/>
      <c r="BJ25" s="378"/>
      <c r="BK25" s="378"/>
      <c r="BL25" s="378"/>
      <c r="BM25" s="379"/>
      <c r="BN25" s="380" t="s">
        <v>122</v>
      </c>
      <c r="BO25" s="381"/>
      <c r="BP25" s="381"/>
      <c r="BQ25" s="381"/>
      <c r="BR25" s="381"/>
      <c r="BS25" s="381"/>
      <c r="BT25" s="381"/>
      <c r="BU25" s="382"/>
      <c r="BV25" s="380" t="s">
        <v>122</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161</v>
      </c>
      <c r="F26" s="447"/>
      <c r="G26" s="447"/>
      <c r="H26" s="447"/>
      <c r="I26" s="447"/>
      <c r="J26" s="447"/>
      <c r="K26" s="448"/>
      <c r="L26" s="468">
        <v>1</v>
      </c>
      <c r="M26" s="469"/>
      <c r="N26" s="469"/>
      <c r="O26" s="469"/>
      <c r="P26" s="508"/>
      <c r="Q26" s="468">
        <v>5900</v>
      </c>
      <c r="R26" s="469"/>
      <c r="S26" s="469"/>
      <c r="T26" s="469"/>
      <c r="U26" s="469"/>
      <c r="V26" s="508"/>
      <c r="W26" s="563"/>
      <c r="X26" s="551"/>
      <c r="Y26" s="552"/>
      <c r="Z26" s="467" t="s">
        <v>162</v>
      </c>
      <c r="AA26" s="573"/>
      <c r="AB26" s="573"/>
      <c r="AC26" s="573"/>
      <c r="AD26" s="573"/>
      <c r="AE26" s="573"/>
      <c r="AF26" s="573"/>
      <c r="AG26" s="574"/>
      <c r="AH26" s="468">
        <v>4</v>
      </c>
      <c r="AI26" s="469"/>
      <c r="AJ26" s="469"/>
      <c r="AK26" s="469"/>
      <c r="AL26" s="508"/>
      <c r="AM26" s="468">
        <v>9484</v>
      </c>
      <c r="AN26" s="469"/>
      <c r="AO26" s="469"/>
      <c r="AP26" s="469"/>
      <c r="AQ26" s="469"/>
      <c r="AR26" s="508"/>
      <c r="AS26" s="468">
        <v>2371</v>
      </c>
      <c r="AT26" s="469"/>
      <c r="AU26" s="469"/>
      <c r="AV26" s="469"/>
      <c r="AW26" s="469"/>
      <c r="AX26" s="470"/>
      <c r="AY26" s="420" t="s">
        <v>163</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164</v>
      </c>
      <c r="F27" s="447"/>
      <c r="G27" s="447"/>
      <c r="H27" s="447"/>
      <c r="I27" s="447"/>
      <c r="J27" s="447"/>
      <c r="K27" s="448"/>
      <c r="L27" s="468">
        <v>1</v>
      </c>
      <c r="M27" s="469"/>
      <c r="N27" s="469"/>
      <c r="O27" s="469"/>
      <c r="P27" s="508"/>
      <c r="Q27" s="468">
        <v>3250</v>
      </c>
      <c r="R27" s="469"/>
      <c r="S27" s="469"/>
      <c r="T27" s="469"/>
      <c r="U27" s="469"/>
      <c r="V27" s="508"/>
      <c r="W27" s="563"/>
      <c r="X27" s="551"/>
      <c r="Y27" s="552"/>
      <c r="Z27" s="467" t="s">
        <v>165</v>
      </c>
      <c r="AA27" s="447"/>
      <c r="AB27" s="447"/>
      <c r="AC27" s="447"/>
      <c r="AD27" s="447"/>
      <c r="AE27" s="447"/>
      <c r="AF27" s="447"/>
      <c r="AG27" s="448"/>
      <c r="AH27" s="468" t="s">
        <v>122</v>
      </c>
      <c r="AI27" s="469"/>
      <c r="AJ27" s="469"/>
      <c r="AK27" s="469"/>
      <c r="AL27" s="508"/>
      <c r="AM27" s="468" t="s">
        <v>122</v>
      </c>
      <c r="AN27" s="469"/>
      <c r="AO27" s="469"/>
      <c r="AP27" s="469"/>
      <c r="AQ27" s="469"/>
      <c r="AR27" s="508"/>
      <c r="AS27" s="468" t="s">
        <v>122</v>
      </c>
      <c r="AT27" s="469"/>
      <c r="AU27" s="469"/>
      <c r="AV27" s="469"/>
      <c r="AW27" s="469"/>
      <c r="AX27" s="470"/>
      <c r="AY27" s="509" t="s">
        <v>166</v>
      </c>
      <c r="AZ27" s="510"/>
      <c r="BA27" s="510"/>
      <c r="BB27" s="510"/>
      <c r="BC27" s="510"/>
      <c r="BD27" s="510"/>
      <c r="BE27" s="510"/>
      <c r="BF27" s="510"/>
      <c r="BG27" s="510"/>
      <c r="BH27" s="510"/>
      <c r="BI27" s="510"/>
      <c r="BJ27" s="510"/>
      <c r="BK27" s="510"/>
      <c r="BL27" s="510"/>
      <c r="BM27" s="511"/>
      <c r="BN27" s="586">
        <v>129131</v>
      </c>
      <c r="BO27" s="587"/>
      <c r="BP27" s="587"/>
      <c r="BQ27" s="587"/>
      <c r="BR27" s="587"/>
      <c r="BS27" s="587"/>
      <c r="BT27" s="587"/>
      <c r="BU27" s="588"/>
      <c r="BV27" s="586">
        <v>128912</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167</v>
      </c>
      <c r="F28" s="447"/>
      <c r="G28" s="447"/>
      <c r="H28" s="447"/>
      <c r="I28" s="447"/>
      <c r="J28" s="447"/>
      <c r="K28" s="448"/>
      <c r="L28" s="468">
        <v>1</v>
      </c>
      <c r="M28" s="469"/>
      <c r="N28" s="469"/>
      <c r="O28" s="469"/>
      <c r="P28" s="508"/>
      <c r="Q28" s="468">
        <v>2600</v>
      </c>
      <c r="R28" s="469"/>
      <c r="S28" s="469"/>
      <c r="T28" s="469"/>
      <c r="U28" s="469"/>
      <c r="V28" s="508"/>
      <c r="W28" s="563"/>
      <c r="X28" s="551"/>
      <c r="Y28" s="552"/>
      <c r="Z28" s="467" t="s">
        <v>168</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169</v>
      </c>
      <c r="AZ28" s="590"/>
      <c r="BA28" s="590"/>
      <c r="BB28" s="591"/>
      <c r="BC28" s="377" t="s">
        <v>170</v>
      </c>
      <c r="BD28" s="378"/>
      <c r="BE28" s="378"/>
      <c r="BF28" s="378"/>
      <c r="BG28" s="378"/>
      <c r="BH28" s="378"/>
      <c r="BI28" s="378"/>
      <c r="BJ28" s="378"/>
      <c r="BK28" s="378"/>
      <c r="BL28" s="378"/>
      <c r="BM28" s="379"/>
      <c r="BN28" s="380">
        <v>1748221</v>
      </c>
      <c r="BO28" s="381"/>
      <c r="BP28" s="381"/>
      <c r="BQ28" s="381"/>
      <c r="BR28" s="381"/>
      <c r="BS28" s="381"/>
      <c r="BT28" s="381"/>
      <c r="BU28" s="382"/>
      <c r="BV28" s="380">
        <v>1717083</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171</v>
      </c>
      <c r="F29" s="447"/>
      <c r="G29" s="447"/>
      <c r="H29" s="447"/>
      <c r="I29" s="447"/>
      <c r="J29" s="447"/>
      <c r="K29" s="448"/>
      <c r="L29" s="468">
        <v>8</v>
      </c>
      <c r="M29" s="469"/>
      <c r="N29" s="469"/>
      <c r="O29" s="469"/>
      <c r="P29" s="508"/>
      <c r="Q29" s="468">
        <v>2500</v>
      </c>
      <c r="R29" s="469"/>
      <c r="S29" s="469"/>
      <c r="T29" s="469"/>
      <c r="U29" s="469"/>
      <c r="V29" s="508"/>
      <c r="W29" s="564"/>
      <c r="X29" s="565"/>
      <c r="Y29" s="566"/>
      <c r="Z29" s="467" t="s">
        <v>172</v>
      </c>
      <c r="AA29" s="447"/>
      <c r="AB29" s="447"/>
      <c r="AC29" s="447"/>
      <c r="AD29" s="447"/>
      <c r="AE29" s="447"/>
      <c r="AF29" s="447"/>
      <c r="AG29" s="448"/>
      <c r="AH29" s="468">
        <v>81</v>
      </c>
      <c r="AI29" s="469"/>
      <c r="AJ29" s="469"/>
      <c r="AK29" s="469"/>
      <c r="AL29" s="508"/>
      <c r="AM29" s="468">
        <v>213921</v>
      </c>
      <c r="AN29" s="469"/>
      <c r="AO29" s="469"/>
      <c r="AP29" s="469"/>
      <c r="AQ29" s="469"/>
      <c r="AR29" s="508"/>
      <c r="AS29" s="468">
        <v>2641</v>
      </c>
      <c r="AT29" s="469"/>
      <c r="AU29" s="469"/>
      <c r="AV29" s="469"/>
      <c r="AW29" s="469"/>
      <c r="AX29" s="470"/>
      <c r="AY29" s="592"/>
      <c r="AZ29" s="593"/>
      <c r="BA29" s="593"/>
      <c r="BB29" s="594"/>
      <c r="BC29" s="451" t="s">
        <v>173</v>
      </c>
      <c r="BD29" s="452"/>
      <c r="BE29" s="452"/>
      <c r="BF29" s="452"/>
      <c r="BG29" s="452"/>
      <c r="BH29" s="452"/>
      <c r="BI29" s="452"/>
      <c r="BJ29" s="452"/>
      <c r="BK29" s="452"/>
      <c r="BL29" s="452"/>
      <c r="BM29" s="453"/>
      <c r="BN29" s="417">
        <v>5394</v>
      </c>
      <c r="BO29" s="418"/>
      <c r="BP29" s="418"/>
      <c r="BQ29" s="418"/>
      <c r="BR29" s="418"/>
      <c r="BS29" s="418"/>
      <c r="BT29" s="418"/>
      <c r="BU29" s="419"/>
      <c r="BV29" s="417">
        <v>5383</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174</v>
      </c>
      <c r="X30" s="571"/>
      <c r="Y30" s="571"/>
      <c r="Z30" s="571"/>
      <c r="AA30" s="571"/>
      <c r="AB30" s="571"/>
      <c r="AC30" s="571"/>
      <c r="AD30" s="571"/>
      <c r="AE30" s="571"/>
      <c r="AF30" s="571"/>
      <c r="AG30" s="572"/>
      <c r="AH30" s="533">
        <v>90</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175</v>
      </c>
      <c r="BD30" s="584"/>
      <c r="BE30" s="584"/>
      <c r="BF30" s="584"/>
      <c r="BG30" s="584"/>
      <c r="BH30" s="584"/>
      <c r="BI30" s="584"/>
      <c r="BJ30" s="584"/>
      <c r="BK30" s="584"/>
      <c r="BL30" s="584"/>
      <c r="BM30" s="585"/>
      <c r="BN30" s="586">
        <v>428314</v>
      </c>
      <c r="BO30" s="587"/>
      <c r="BP30" s="587"/>
      <c r="BQ30" s="587"/>
      <c r="BR30" s="587"/>
      <c r="BS30" s="587"/>
      <c r="BT30" s="587"/>
      <c r="BU30" s="588"/>
      <c r="BV30" s="586">
        <v>427790</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182</v>
      </c>
      <c r="D33" s="441"/>
      <c r="E33" s="406" t="s">
        <v>183</v>
      </c>
      <c r="F33" s="406"/>
      <c r="G33" s="406"/>
      <c r="H33" s="406"/>
      <c r="I33" s="406"/>
      <c r="J33" s="406"/>
      <c r="K33" s="406"/>
      <c r="L33" s="406"/>
      <c r="M33" s="406"/>
      <c r="N33" s="406"/>
      <c r="O33" s="406"/>
      <c r="P33" s="406"/>
      <c r="Q33" s="406"/>
      <c r="R33" s="406"/>
      <c r="S33" s="406"/>
      <c r="T33" s="169"/>
      <c r="U33" s="441" t="s">
        <v>182</v>
      </c>
      <c r="V33" s="441"/>
      <c r="W33" s="406" t="s">
        <v>183</v>
      </c>
      <c r="X33" s="406"/>
      <c r="Y33" s="406"/>
      <c r="Z33" s="406"/>
      <c r="AA33" s="406"/>
      <c r="AB33" s="406"/>
      <c r="AC33" s="406"/>
      <c r="AD33" s="406"/>
      <c r="AE33" s="406"/>
      <c r="AF33" s="406"/>
      <c r="AG33" s="406"/>
      <c r="AH33" s="406"/>
      <c r="AI33" s="406"/>
      <c r="AJ33" s="406"/>
      <c r="AK33" s="406"/>
      <c r="AL33" s="169"/>
      <c r="AM33" s="441" t="s">
        <v>182</v>
      </c>
      <c r="AN33" s="441"/>
      <c r="AO33" s="406" t="s">
        <v>183</v>
      </c>
      <c r="AP33" s="406"/>
      <c r="AQ33" s="406"/>
      <c r="AR33" s="406"/>
      <c r="AS33" s="406"/>
      <c r="AT33" s="406"/>
      <c r="AU33" s="406"/>
      <c r="AV33" s="406"/>
      <c r="AW33" s="406"/>
      <c r="AX33" s="406"/>
      <c r="AY33" s="406"/>
      <c r="AZ33" s="406"/>
      <c r="BA33" s="406"/>
      <c r="BB33" s="406"/>
      <c r="BC33" s="406"/>
      <c r="BD33" s="170"/>
      <c r="BE33" s="406" t="s">
        <v>184</v>
      </c>
      <c r="BF33" s="406"/>
      <c r="BG33" s="406" t="s">
        <v>185</v>
      </c>
      <c r="BH33" s="406"/>
      <c r="BI33" s="406"/>
      <c r="BJ33" s="406"/>
      <c r="BK33" s="406"/>
      <c r="BL33" s="406"/>
      <c r="BM33" s="406"/>
      <c r="BN33" s="406"/>
      <c r="BO33" s="406"/>
      <c r="BP33" s="406"/>
      <c r="BQ33" s="406"/>
      <c r="BR33" s="406"/>
      <c r="BS33" s="406"/>
      <c r="BT33" s="406"/>
      <c r="BU33" s="406"/>
      <c r="BV33" s="170"/>
      <c r="BW33" s="441" t="s">
        <v>184</v>
      </c>
      <c r="BX33" s="441"/>
      <c r="BY33" s="406" t="s">
        <v>186</v>
      </c>
      <c r="BZ33" s="406"/>
      <c r="CA33" s="406"/>
      <c r="CB33" s="406"/>
      <c r="CC33" s="406"/>
      <c r="CD33" s="406"/>
      <c r="CE33" s="406"/>
      <c r="CF33" s="406"/>
      <c r="CG33" s="406"/>
      <c r="CH33" s="406"/>
      <c r="CI33" s="406"/>
      <c r="CJ33" s="406"/>
      <c r="CK33" s="406"/>
      <c r="CL33" s="406"/>
      <c r="CM33" s="406"/>
      <c r="CN33" s="169"/>
      <c r="CO33" s="441" t="s">
        <v>182</v>
      </c>
      <c r="CP33" s="441"/>
      <c r="CQ33" s="406" t="s">
        <v>187</v>
      </c>
      <c r="CR33" s="406"/>
      <c r="CS33" s="406"/>
      <c r="CT33" s="406"/>
      <c r="CU33" s="406"/>
      <c r="CV33" s="406"/>
      <c r="CW33" s="406"/>
      <c r="CX33" s="406"/>
      <c r="CY33" s="406"/>
      <c r="CZ33" s="406"/>
      <c r="DA33" s="406"/>
      <c r="DB33" s="406"/>
      <c r="DC33" s="406"/>
      <c r="DD33" s="406"/>
      <c r="DE33" s="406"/>
      <c r="DF33" s="169"/>
      <c r="DG33" s="406" t="s">
        <v>188</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川北町国民健康保険特別会計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IF('各会計、関係団体の財政状況及び健全化判断比率'!B32="","",'各会計、関係団体の財政状況及び健全化判断比率'!B32)</f>
        <v>川北町工業用水道事業会計</v>
      </c>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IF('各会計、関係団体の財政状況及び健全化判断比率'!B33="","",'各会計、関係団体の財政状況及び健全化判断比率'!B33)</f>
        <v>川北町簡易水道事業特別会計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9</v>
      </c>
      <c r="BX34" s="598"/>
      <c r="BY34" s="599" t="str">
        <f>IF('各会計、関係団体の財政状況及び健全化判断比率'!B68="","",'各会計、関係団体の財政状況及び健全化判断比率'!B68)</f>
        <v>能美広域事務組合</v>
      </c>
      <c r="BZ34" s="599"/>
      <c r="CA34" s="599"/>
      <c r="CB34" s="599"/>
      <c r="CC34" s="599"/>
      <c r="CD34" s="599"/>
      <c r="CE34" s="599"/>
      <c r="CF34" s="599"/>
      <c r="CG34" s="599"/>
      <c r="CH34" s="599"/>
      <c r="CI34" s="599"/>
      <c r="CJ34" s="599"/>
      <c r="CK34" s="599"/>
      <c r="CL34" s="599"/>
      <c r="CM34" s="599"/>
      <c r="CN34" s="167"/>
      <c r="CO34" s="598">
        <f>IF(CQ34="","",MAX(C34:D43,U34:V43,AM34:AN43,BE34:BF43,BW34:BX43)+1)</f>
        <v>19</v>
      </c>
      <c r="CP34" s="598"/>
      <c r="CQ34" s="599" t="str">
        <f>IF('各会計、関係団体の財政状況及び健全化判断比率'!BS7="","",'各会計、関係団体の財政状況及び健全化判断比率'!BS7)</f>
        <v>川北町余暇健康開発公社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川北町介護保険事業特別会計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8</v>
      </c>
      <c r="BF35" s="598"/>
      <c r="BG35" s="599" t="str">
        <f>IF('各会計、関係団体の財政状況及び健全化判断比率'!B34="","",'各会計、関係団体の財政状況及び健全化判断比率'!B34)</f>
        <v>川北町農業集落排水事業特別会計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10</v>
      </c>
      <c r="BX35" s="598"/>
      <c r="BY35" s="599" t="str">
        <f>IF('各会計、関係団体の財政状況及び健全化判断比率'!B69="","",'各会計、関係団体の財政状況及び健全化判断比率'!B69)</f>
        <v>手取郷広域事務組合</v>
      </c>
      <c r="BZ35" s="599"/>
      <c r="CA35" s="599"/>
      <c r="CB35" s="599"/>
      <c r="CC35" s="599"/>
      <c r="CD35" s="599"/>
      <c r="CE35" s="599"/>
      <c r="CF35" s="599"/>
      <c r="CG35" s="599"/>
      <c r="CH35" s="599"/>
      <c r="CI35" s="599"/>
      <c r="CJ35" s="599"/>
      <c r="CK35" s="599"/>
      <c r="CL35" s="599"/>
      <c r="CM35" s="599"/>
      <c r="CN35" s="167"/>
      <c r="CO35" s="598">
        <f t="shared" ref="CO35:CO43" si="3">IF(CQ35="","",CO34+1)</f>
        <v>20</v>
      </c>
      <c r="CP35" s="598"/>
      <c r="CQ35" s="599" t="str">
        <f>IF('各会計、関係団体の財政状況及び健全化判断比率'!BS8="","",'各会計、関係団体の財政状況及び健全化判断比率'!BS8)</f>
        <v>川北町土地開発公社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川北町後期高齢者医療特別会計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11</v>
      </c>
      <c r="BX36" s="598"/>
      <c r="BY36" s="599" t="str">
        <f>IF('各会計、関係団体の財政状況及び健全化判断比率'!B70="","",'各会計、関係団体の財政状況及び健全化判断比率'!B70)</f>
        <v>手取川流域環境衛生事業組合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5</v>
      </c>
      <c r="V37" s="598"/>
      <c r="W37" s="599" t="str">
        <f>IF('各会計、関係団体の財政状況及び健全化判断比率'!B31="","",'各会計、関係団体の財政状況及び健全化判断比率'!B31)</f>
        <v>川北町介護保険サービス事業特別会計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12</v>
      </c>
      <c r="BX37" s="598"/>
      <c r="BY37" s="599" t="str">
        <f>IF('各会計、関係団体の財政状況及び健全化判断比率'!B71="","",'各会計、関係団体の財政状況及び健全化判断比率'!B71)</f>
        <v>能美介護認定事務組合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13</v>
      </c>
      <c r="BX38" s="598"/>
      <c r="BY38" s="599" t="str">
        <f>IF('各会計、関係団体の財政状況及び健全化判断比率'!B72="","",'各会計、関係団体の財政状況及び健全化判断比率'!B72)</f>
        <v>石川県市町村職員退職手当組合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14</v>
      </c>
      <c r="BX39" s="598"/>
      <c r="BY39" s="599" t="str">
        <f>IF('各会計、関係団体の財政状況及び健全化判断比率'!B73="","",'各会計、関係団体の財政状況及び健全化判断比率'!B73)</f>
        <v>石川県市町村消防団員等公務災害補償等組合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15</v>
      </c>
      <c r="BX40" s="598"/>
      <c r="BY40" s="599" t="str">
        <f>IF('各会計、関係団体の財政状況及び健全化判断比率'!B74="","",'各会計、関係団体の財政状況及び健全化判断比率'!B74)</f>
        <v>石川県消防賞じゅつ金組合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16</v>
      </c>
      <c r="BX41" s="598"/>
      <c r="BY41" s="599" t="str">
        <f>IF('各会計、関係団体の財政状況及び健全化判断比率'!B75="","",'各会計、関係団体の財政状況及び健全化判断比率'!B75)</f>
        <v>手取川水防事務組合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17</v>
      </c>
      <c r="BX42" s="598"/>
      <c r="BY42" s="599" t="str">
        <f>IF('各会計、関係団体の財政状況及び健全化判断比率'!B76="","",'各会計、関係団体の財政状況及び健全化判断比率'!B76)</f>
        <v>石川県町村議会公務災害補償組合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18</v>
      </c>
      <c r="BX43" s="598"/>
      <c r="BY43" s="599" t="str">
        <f>IF('各会計、関係団体の財政状況及び健全化判断比率'!B77="","",'各会計、関係団体の財政状況及び健全化判断比率'!B77)</f>
        <v>南加賀広域圏事務組合（一般会計）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193</v>
      </c>
    </row>
    <row r="50" spans="5:5">
      <c r="E50" s="141" t="s">
        <v>194</v>
      </c>
    </row>
    <row r="51" spans="5:5">
      <c r="E51" s="141" t="s">
        <v>195</v>
      </c>
    </row>
    <row r="52" spans="5:5">
      <c r="E52" s="141" t="s">
        <v>196</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528</v>
      </c>
      <c r="G33" s="29" t="s">
        <v>529</v>
      </c>
      <c r="H33" s="29" t="s">
        <v>530</v>
      </c>
      <c r="I33" s="29" t="s">
        <v>531</v>
      </c>
      <c r="J33" s="30" t="s">
        <v>532</v>
      </c>
      <c r="K33" s="22"/>
      <c r="L33" s="22"/>
      <c r="M33" s="22"/>
      <c r="N33" s="22"/>
      <c r="O33" s="22"/>
      <c r="P33" s="22"/>
    </row>
    <row r="34" spans="1:16" ht="39" customHeight="1">
      <c r="A34" s="22"/>
      <c r="B34" s="31"/>
      <c r="C34" s="1184" t="s">
        <v>535</v>
      </c>
      <c r="D34" s="1184"/>
      <c r="E34" s="1185"/>
      <c r="F34" s="32">
        <v>11.56</v>
      </c>
      <c r="G34" s="33">
        <v>11.21</v>
      </c>
      <c r="H34" s="33">
        <v>7.41</v>
      </c>
      <c r="I34" s="33">
        <v>6.46</v>
      </c>
      <c r="J34" s="34">
        <v>7.13</v>
      </c>
      <c r="K34" s="22"/>
      <c r="L34" s="22"/>
      <c r="M34" s="22"/>
      <c r="N34" s="22"/>
      <c r="O34" s="22"/>
      <c r="P34" s="22"/>
    </row>
    <row r="35" spans="1:16" ht="39" customHeight="1">
      <c r="A35" s="22"/>
      <c r="B35" s="35"/>
      <c r="C35" s="1178" t="s">
        <v>536</v>
      </c>
      <c r="D35" s="1179"/>
      <c r="E35" s="1180"/>
      <c r="F35" s="36" t="s">
        <v>488</v>
      </c>
      <c r="G35" s="37" t="s">
        <v>488</v>
      </c>
      <c r="H35" s="37" t="s">
        <v>488</v>
      </c>
      <c r="I35" s="37" t="s">
        <v>488</v>
      </c>
      <c r="J35" s="38">
        <v>1.33</v>
      </c>
      <c r="K35" s="22"/>
      <c r="L35" s="22"/>
      <c r="M35" s="22"/>
      <c r="N35" s="22"/>
      <c r="O35" s="22"/>
      <c r="P35" s="22"/>
    </row>
    <row r="36" spans="1:16" ht="39" customHeight="1">
      <c r="A36" s="22"/>
      <c r="B36" s="35"/>
      <c r="C36" s="1178" t="s">
        <v>537</v>
      </c>
      <c r="D36" s="1179"/>
      <c r="E36" s="1180"/>
      <c r="F36" s="36">
        <v>1.48</v>
      </c>
      <c r="G36" s="37">
        <v>1.39</v>
      </c>
      <c r="H36" s="37">
        <v>1.27</v>
      </c>
      <c r="I36" s="37">
        <v>0.59</v>
      </c>
      <c r="J36" s="38">
        <v>1.04</v>
      </c>
      <c r="K36" s="22"/>
      <c r="L36" s="22"/>
      <c r="M36" s="22"/>
      <c r="N36" s="22"/>
      <c r="O36" s="22"/>
      <c r="P36" s="22"/>
    </row>
    <row r="37" spans="1:16" ht="39" customHeight="1">
      <c r="A37" s="22"/>
      <c r="B37" s="35"/>
      <c r="C37" s="1178" t="s">
        <v>538</v>
      </c>
      <c r="D37" s="1179"/>
      <c r="E37" s="1180"/>
      <c r="F37" s="36">
        <v>1.18</v>
      </c>
      <c r="G37" s="37">
        <v>1.24</v>
      </c>
      <c r="H37" s="37">
        <v>1.05</v>
      </c>
      <c r="I37" s="37">
        <v>0.38</v>
      </c>
      <c r="J37" s="38">
        <v>0.53</v>
      </c>
      <c r="K37" s="22"/>
      <c r="L37" s="22"/>
      <c r="M37" s="22"/>
      <c r="N37" s="22"/>
      <c r="O37" s="22"/>
      <c r="P37" s="22"/>
    </row>
    <row r="38" spans="1:16" ht="39" customHeight="1">
      <c r="A38" s="22"/>
      <c r="B38" s="35"/>
      <c r="C38" s="1178" t="s">
        <v>539</v>
      </c>
      <c r="D38" s="1179"/>
      <c r="E38" s="1180"/>
      <c r="F38" s="36">
        <v>0.24</v>
      </c>
      <c r="G38" s="37">
        <v>0.27</v>
      </c>
      <c r="H38" s="37">
        <v>0.26</v>
      </c>
      <c r="I38" s="37">
        <v>0.25</v>
      </c>
      <c r="J38" s="38">
        <v>0.28000000000000003</v>
      </c>
      <c r="K38" s="22"/>
      <c r="L38" s="22"/>
      <c r="M38" s="22"/>
      <c r="N38" s="22"/>
      <c r="O38" s="22"/>
      <c r="P38" s="22"/>
    </row>
    <row r="39" spans="1:16" ht="39" customHeight="1">
      <c r="A39" s="22"/>
      <c r="B39" s="35"/>
      <c r="C39" s="1178" t="s">
        <v>540</v>
      </c>
      <c r="D39" s="1179"/>
      <c r="E39" s="1180"/>
      <c r="F39" s="36">
        <v>0.2</v>
      </c>
      <c r="G39" s="37">
        <v>0.03</v>
      </c>
      <c r="H39" s="37">
        <v>0.08</v>
      </c>
      <c r="I39" s="37">
        <v>0.09</v>
      </c>
      <c r="J39" s="38">
        <v>0.09</v>
      </c>
      <c r="K39" s="22"/>
      <c r="L39" s="22"/>
      <c r="M39" s="22"/>
      <c r="N39" s="22"/>
      <c r="O39" s="22"/>
      <c r="P39" s="22"/>
    </row>
    <row r="40" spans="1:16" ht="39" customHeight="1">
      <c r="A40" s="22"/>
      <c r="B40" s="35"/>
      <c r="C40" s="1178" t="s">
        <v>541</v>
      </c>
      <c r="D40" s="1179"/>
      <c r="E40" s="1180"/>
      <c r="F40" s="36">
        <v>0.05</v>
      </c>
      <c r="G40" s="37">
        <v>0.03</v>
      </c>
      <c r="H40" s="37">
        <v>0.04</v>
      </c>
      <c r="I40" s="37">
        <v>0.02</v>
      </c>
      <c r="J40" s="38">
        <v>0.05</v>
      </c>
      <c r="K40" s="22"/>
      <c r="L40" s="22"/>
      <c r="M40" s="22"/>
      <c r="N40" s="22"/>
      <c r="O40" s="22"/>
      <c r="P40" s="22"/>
    </row>
    <row r="41" spans="1:16" ht="39" customHeight="1">
      <c r="A41" s="22"/>
      <c r="B41" s="35"/>
      <c r="C41" s="1178" t="s">
        <v>542</v>
      </c>
      <c r="D41" s="1179"/>
      <c r="E41" s="1180"/>
      <c r="F41" s="36">
        <v>0.01</v>
      </c>
      <c r="G41" s="37">
        <v>7.0000000000000007E-2</v>
      </c>
      <c r="H41" s="37">
        <v>0.04</v>
      </c>
      <c r="I41" s="37">
        <v>0.03</v>
      </c>
      <c r="J41" s="38">
        <v>0.02</v>
      </c>
      <c r="K41" s="22"/>
      <c r="L41" s="22"/>
      <c r="M41" s="22"/>
      <c r="N41" s="22"/>
      <c r="O41" s="22"/>
      <c r="P41" s="22"/>
    </row>
    <row r="42" spans="1:16" ht="39" customHeight="1">
      <c r="A42" s="22"/>
      <c r="B42" s="39"/>
      <c r="C42" s="1178" t="s">
        <v>543</v>
      </c>
      <c r="D42" s="1179"/>
      <c r="E42" s="1180"/>
      <c r="F42" s="36" t="s">
        <v>488</v>
      </c>
      <c r="G42" s="37" t="s">
        <v>488</v>
      </c>
      <c r="H42" s="37" t="s">
        <v>488</v>
      </c>
      <c r="I42" s="37" t="s">
        <v>488</v>
      </c>
      <c r="J42" s="38" t="s">
        <v>488</v>
      </c>
      <c r="K42" s="22"/>
      <c r="L42" s="22"/>
      <c r="M42" s="22"/>
      <c r="N42" s="22"/>
      <c r="O42" s="22"/>
      <c r="P42" s="22"/>
    </row>
    <row r="43" spans="1:16" ht="39" customHeight="1" thickBot="1">
      <c r="A43" s="22"/>
      <c r="B43" s="40"/>
      <c r="C43" s="1181" t="s">
        <v>544</v>
      </c>
      <c r="D43" s="1182"/>
      <c r="E43" s="1183"/>
      <c r="F43" s="41" t="s">
        <v>488</v>
      </c>
      <c r="G43" s="42" t="s">
        <v>488</v>
      </c>
      <c r="H43" s="42" t="s">
        <v>488</v>
      </c>
      <c r="I43" s="42" t="s">
        <v>488</v>
      </c>
      <c r="J43" s="43" t="s">
        <v>488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c r="A45" s="48"/>
      <c r="B45" s="1194" t="s">
        <v>11</v>
      </c>
      <c r="C45" s="1195"/>
      <c r="D45" s="58"/>
      <c r="E45" s="1200" t="s">
        <v>12</v>
      </c>
      <c r="F45" s="1200"/>
      <c r="G45" s="1200"/>
      <c r="H45" s="1200"/>
      <c r="I45" s="1200"/>
      <c r="J45" s="1201"/>
      <c r="K45" s="59">
        <v>494</v>
      </c>
      <c r="L45" s="60">
        <v>443</v>
      </c>
      <c r="M45" s="60">
        <v>442</v>
      </c>
      <c r="N45" s="60">
        <v>430</v>
      </c>
      <c r="O45" s="61">
        <v>431</v>
      </c>
      <c r="P45" s="48"/>
      <c r="Q45" s="48"/>
      <c r="R45" s="48"/>
      <c r="S45" s="48"/>
      <c r="T45" s="48"/>
      <c r="U45" s="48"/>
    </row>
    <row r="46" spans="1:21" ht="30.75" customHeight="1">
      <c r="A46" s="48"/>
      <c r="B46" s="1196"/>
      <c r="C46" s="1197"/>
      <c r="D46" s="62"/>
      <c r="E46" s="1188" t="s">
        <v>13</v>
      </c>
      <c r="F46" s="1188"/>
      <c r="G46" s="1188"/>
      <c r="H46" s="1188"/>
      <c r="I46" s="1188"/>
      <c r="J46" s="1189"/>
      <c r="K46" s="63" t="s">
        <v>488</v>
      </c>
      <c r="L46" s="64" t="s">
        <v>488</v>
      </c>
      <c r="M46" s="64" t="s">
        <v>488</v>
      </c>
      <c r="N46" s="64" t="s">
        <v>488</v>
      </c>
      <c r="O46" s="65" t="s">
        <v>488</v>
      </c>
      <c r="P46" s="48"/>
      <c r="Q46" s="48"/>
      <c r="R46" s="48"/>
      <c r="S46" s="48"/>
      <c r="T46" s="48"/>
      <c r="U46" s="48"/>
    </row>
    <row r="47" spans="1:21" ht="30.75" customHeight="1">
      <c r="A47" s="48"/>
      <c r="B47" s="1196"/>
      <c r="C47" s="1197"/>
      <c r="D47" s="62"/>
      <c r="E47" s="1188" t="s">
        <v>14</v>
      </c>
      <c r="F47" s="1188"/>
      <c r="G47" s="1188"/>
      <c r="H47" s="1188"/>
      <c r="I47" s="1188"/>
      <c r="J47" s="1189"/>
      <c r="K47" s="63" t="s">
        <v>488</v>
      </c>
      <c r="L47" s="64" t="s">
        <v>488</v>
      </c>
      <c r="M47" s="64" t="s">
        <v>488</v>
      </c>
      <c r="N47" s="64" t="s">
        <v>488</v>
      </c>
      <c r="O47" s="65" t="s">
        <v>488</v>
      </c>
      <c r="P47" s="48"/>
      <c r="Q47" s="48"/>
      <c r="R47" s="48"/>
      <c r="S47" s="48"/>
      <c r="T47" s="48"/>
      <c r="U47" s="48"/>
    </row>
    <row r="48" spans="1:21" ht="30.75" customHeight="1">
      <c r="A48" s="48"/>
      <c r="B48" s="1196"/>
      <c r="C48" s="1197"/>
      <c r="D48" s="62"/>
      <c r="E48" s="1188" t="s">
        <v>15</v>
      </c>
      <c r="F48" s="1188"/>
      <c r="G48" s="1188"/>
      <c r="H48" s="1188"/>
      <c r="I48" s="1188"/>
      <c r="J48" s="1189"/>
      <c r="K48" s="63">
        <v>50</v>
      </c>
      <c r="L48" s="64">
        <v>52</v>
      </c>
      <c r="M48" s="64">
        <v>53</v>
      </c>
      <c r="N48" s="64">
        <v>53</v>
      </c>
      <c r="O48" s="65">
        <v>60</v>
      </c>
      <c r="P48" s="48"/>
      <c r="Q48" s="48"/>
      <c r="R48" s="48"/>
      <c r="S48" s="48"/>
      <c r="T48" s="48"/>
      <c r="U48" s="48"/>
    </row>
    <row r="49" spans="1:21" ht="30.75" customHeight="1">
      <c r="A49" s="48"/>
      <c r="B49" s="1196"/>
      <c r="C49" s="1197"/>
      <c r="D49" s="62"/>
      <c r="E49" s="1188" t="s">
        <v>16</v>
      </c>
      <c r="F49" s="1188"/>
      <c r="G49" s="1188"/>
      <c r="H49" s="1188"/>
      <c r="I49" s="1188"/>
      <c r="J49" s="1189"/>
      <c r="K49" s="63">
        <v>77</v>
      </c>
      <c r="L49" s="64">
        <v>66</v>
      </c>
      <c r="M49" s="64">
        <v>64</v>
      </c>
      <c r="N49" s="64">
        <v>55</v>
      </c>
      <c r="O49" s="65">
        <v>58</v>
      </c>
      <c r="P49" s="48"/>
      <c r="Q49" s="48"/>
      <c r="R49" s="48"/>
      <c r="S49" s="48"/>
      <c r="T49" s="48"/>
      <c r="U49" s="48"/>
    </row>
    <row r="50" spans="1:21" ht="30.75" customHeight="1">
      <c r="A50" s="48"/>
      <c r="B50" s="1196"/>
      <c r="C50" s="1197"/>
      <c r="D50" s="62"/>
      <c r="E50" s="1188" t="s">
        <v>17</v>
      </c>
      <c r="F50" s="1188"/>
      <c r="G50" s="1188"/>
      <c r="H50" s="1188"/>
      <c r="I50" s="1188"/>
      <c r="J50" s="1189"/>
      <c r="K50" s="63" t="s">
        <v>488</v>
      </c>
      <c r="L50" s="64" t="s">
        <v>488</v>
      </c>
      <c r="M50" s="64" t="s">
        <v>488</v>
      </c>
      <c r="N50" s="64" t="s">
        <v>488</v>
      </c>
      <c r="O50" s="65" t="s">
        <v>488</v>
      </c>
      <c r="P50" s="48"/>
      <c r="Q50" s="48"/>
      <c r="R50" s="48"/>
      <c r="S50" s="48"/>
      <c r="T50" s="48"/>
      <c r="U50" s="48"/>
    </row>
    <row r="51" spans="1:21" ht="30.75" customHeight="1">
      <c r="A51" s="48"/>
      <c r="B51" s="1198"/>
      <c r="C51" s="1199"/>
      <c r="D51" s="66"/>
      <c r="E51" s="1188" t="s">
        <v>18</v>
      </c>
      <c r="F51" s="1188"/>
      <c r="G51" s="1188"/>
      <c r="H51" s="1188"/>
      <c r="I51" s="1188"/>
      <c r="J51" s="1189"/>
      <c r="K51" s="63" t="s">
        <v>488</v>
      </c>
      <c r="L51" s="64" t="s">
        <v>488</v>
      </c>
      <c r="M51" s="64" t="s">
        <v>488</v>
      </c>
      <c r="N51" s="64" t="s">
        <v>488</v>
      </c>
      <c r="O51" s="65" t="s">
        <v>488</v>
      </c>
      <c r="P51" s="48"/>
      <c r="Q51" s="48"/>
      <c r="R51" s="48"/>
      <c r="S51" s="48"/>
      <c r="T51" s="48"/>
      <c r="U51" s="48"/>
    </row>
    <row r="52" spans="1:21" ht="30.75" customHeight="1">
      <c r="A52" s="48"/>
      <c r="B52" s="1186" t="s">
        <v>19</v>
      </c>
      <c r="C52" s="1187"/>
      <c r="D52" s="66"/>
      <c r="E52" s="1188" t="s">
        <v>20</v>
      </c>
      <c r="F52" s="1188"/>
      <c r="G52" s="1188"/>
      <c r="H52" s="1188"/>
      <c r="I52" s="1188"/>
      <c r="J52" s="1189"/>
      <c r="K52" s="63">
        <v>394</v>
      </c>
      <c r="L52" s="64">
        <v>383</v>
      </c>
      <c r="M52" s="64">
        <v>393</v>
      </c>
      <c r="N52" s="64">
        <v>378</v>
      </c>
      <c r="O52" s="65">
        <v>375</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227</v>
      </c>
      <c r="L53" s="69">
        <v>178</v>
      </c>
      <c r="M53" s="69">
        <v>166</v>
      </c>
      <c r="N53" s="69">
        <v>160</v>
      </c>
      <c r="O53" s="70">
        <v>174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528</v>
      </c>
      <c r="J40" s="79" t="s">
        <v>529</v>
      </c>
      <c r="K40" s="79" t="s">
        <v>530</v>
      </c>
      <c r="L40" s="79" t="s">
        <v>531</v>
      </c>
      <c r="M40" s="80" t="s">
        <v>532</v>
      </c>
    </row>
    <row r="41" spans="2:13" ht="27.75" customHeight="1">
      <c r="B41" s="1202" t="s">
        <v>24</v>
      </c>
      <c r="C41" s="1203"/>
      <c r="D41" s="81"/>
      <c r="E41" s="1208" t="s">
        <v>25</v>
      </c>
      <c r="F41" s="1208"/>
      <c r="G41" s="1208"/>
      <c r="H41" s="1209"/>
      <c r="I41" s="82">
        <v>4451</v>
      </c>
      <c r="J41" s="83">
        <v>4400</v>
      </c>
      <c r="K41" s="83">
        <v>4475</v>
      </c>
      <c r="L41" s="83">
        <v>4630</v>
      </c>
      <c r="M41" s="84">
        <v>4602</v>
      </c>
    </row>
    <row r="42" spans="2:13" ht="27.75" customHeight="1">
      <c r="B42" s="1204"/>
      <c r="C42" s="1205"/>
      <c r="D42" s="85"/>
      <c r="E42" s="1210" t="s">
        <v>26</v>
      </c>
      <c r="F42" s="1210"/>
      <c r="G42" s="1210"/>
      <c r="H42" s="1211"/>
      <c r="I42" s="86" t="s">
        <v>488</v>
      </c>
      <c r="J42" s="87" t="s">
        <v>488</v>
      </c>
      <c r="K42" s="87" t="s">
        <v>488</v>
      </c>
      <c r="L42" s="87" t="s">
        <v>488</v>
      </c>
      <c r="M42" s="88" t="s">
        <v>488</v>
      </c>
    </row>
    <row r="43" spans="2:13" ht="27.75" customHeight="1">
      <c r="B43" s="1204"/>
      <c r="C43" s="1205"/>
      <c r="D43" s="85"/>
      <c r="E43" s="1210" t="s">
        <v>27</v>
      </c>
      <c r="F43" s="1210"/>
      <c r="G43" s="1210"/>
      <c r="H43" s="1211"/>
      <c r="I43" s="86">
        <v>360</v>
      </c>
      <c r="J43" s="87">
        <v>353</v>
      </c>
      <c r="K43" s="87">
        <v>347</v>
      </c>
      <c r="L43" s="87">
        <v>317</v>
      </c>
      <c r="M43" s="88">
        <v>292</v>
      </c>
    </row>
    <row r="44" spans="2:13" ht="27.75" customHeight="1">
      <c r="B44" s="1204"/>
      <c r="C44" s="1205"/>
      <c r="D44" s="85"/>
      <c r="E44" s="1210" t="s">
        <v>28</v>
      </c>
      <c r="F44" s="1210"/>
      <c r="G44" s="1210"/>
      <c r="H44" s="1211"/>
      <c r="I44" s="86">
        <v>455</v>
      </c>
      <c r="J44" s="87">
        <v>411</v>
      </c>
      <c r="K44" s="87">
        <v>454</v>
      </c>
      <c r="L44" s="87">
        <v>474</v>
      </c>
      <c r="M44" s="88">
        <v>543</v>
      </c>
    </row>
    <row r="45" spans="2:13" ht="27.75" customHeight="1">
      <c r="B45" s="1204"/>
      <c r="C45" s="1205"/>
      <c r="D45" s="85"/>
      <c r="E45" s="1210" t="s">
        <v>29</v>
      </c>
      <c r="F45" s="1210"/>
      <c r="G45" s="1210"/>
      <c r="H45" s="1211"/>
      <c r="I45" s="86">
        <v>568</v>
      </c>
      <c r="J45" s="87">
        <v>545</v>
      </c>
      <c r="K45" s="87">
        <v>519</v>
      </c>
      <c r="L45" s="87">
        <v>495</v>
      </c>
      <c r="M45" s="88">
        <v>491</v>
      </c>
    </row>
    <row r="46" spans="2:13" ht="27.75" customHeight="1">
      <c r="B46" s="1204"/>
      <c r="C46" s="1205"/>
      <c r="D46" s="89"/>
      <c r="E46" s="1210" t="s">
        <v>30</v>
      </c>
      <c r="F46" s="1210"/>
      <c r="G46" s="1210"/>
      <c r="H46" s="1211"/>
      <c r="I46" s="86" t="s">
        <v>488</v>
      </c>
      <c r="J46" s="87" t="s">
        <v>488</v>
      </c>
      <c r="K46" s="87" t="s">
        <v>488</v>
      </c>
      <c r="L46" s="87">
        <v>9</v>
      </c>
      <c r="M46" s="88">
        <v>335</v>
      </c>
    </row>
    <row r="47" spans="2:13" ht="27.75" customHeight="1">
      <c r="B47" s="1204"/>
      <c r="C47" s="1205"/>
      <c r="D47" s="90"/>
      <c r="E47" s="1212" t="s">
        <v>31</v>
      </c>
      <c r="F47" s="1213"/>
      <c r="G47" s="1213"/>
      <c r="H47" s="1214"/>
      <c r="I47" s="86" t="s">
        <v>488</v>
      </c>
      <c r="J47" s="87" t="s">
        <v>488</v>
      </c>
      <c r="K47" s="87" t="s">
        <v>488</v>
      </c>
      <c r="L47" s="87" t="s">
        <v>488</v>
      </c>
      <c r="M47" s="88" t="s">
        <v>488</v>
      </c>
    </row>
    <row r="48" spans="2:13" ht="27.75" customHeight="1">
      <c r="B48" s="1204"/>
      <c r="C48" s="1205"/>
      <c r="D48" s="85"/>
      <c r="E48" s="1210" t="s">
        <v>32</v>
      </c>
      <c r="F48" s="1210"/>
      <c r="G48" s="1210"/>
      <c r="H48" s="1211"/>
      <c r="I48" s="86" t="s">
        <v>488</v>
      </c>
      <c r="J48" s="87" t="s">
        <v>488</v>
      </c>
      <c r="K48" s="87" t="s">
        <v>488</v>
      </c>
      <c r="L48" s="87" t="s">
        <v>488</v>
      </c>
      <c r="M48" s="88" t="s">
        <v>488</v>
      </c>
    </row>
    <row r="49" spans="2:13" ht="27.75" customHeight="1">
      <c r="B49" s="1206"/>
      <c r="C49" s="1207"/>
      <c r="D49" s="85"/>
      <c r="E49" s="1210" t="s">
        <v>33</v>
      </c>
      <c r="F49" s="1210"/>
      <c r="G49" s="1210"/>
      <c r="H49" s="1211"/>
      <c r="I49" s="86" t="s">
        <v>488</v>
      </c>
      <c r="J49" s="87" t="s">
        <v>488</v>
      </c>
      <c r="K49" s="87" t="s">
        <v>488</v>
      </c>
      <c r="L49" s="87" t="s">
        <v>488</v>
      </c>
      <c r="M49" s="88" t="s">
        <v>488</v>
      </c>
    </row>
    <row r="50" spans="2:13" ht="27.75" customHeight="1">
      <c r="B50" s="1215" t="s">
        <v>34</v>
      </c>
      <c r="C50" s="1216"/>
      <c r="D50" s="91"/>
      <c r="E50" s="1210" t="s">
        <v>35</v>
      </c>
      <c r="F50" s="1210"/>
      <c r="G50" s="1210"/>
      <c r="H50" s="1211"/>
      <c r="I50" s="86">
        <v>2194</v>
      </c>
      <c r="J50" s="87">
        <v>2314</v>
      </c>
      <c r="K50" s="87">
        <v>2404</v>
      </c>
      <c r="L50" s="87">
        <v>2247</v>
      </c>
      <c r="M50" s="88">
        <v>2278</v>
      </c>
    </row>
    <row r="51" spans="2:13" ht="27.75" customHeight="1">
      <c r="B51" s="1204"/>
      <c r="C51" s="1205"/>
      <c r="D51" s="85"/>
      <c r="E51" s="1210" t="s">
        <v>36</v>
      </c>
      <c r="F51" s="1210"/>
      <c r="G51" s="1210"/>
      <c r="H51" s="1211"/>
      <c r="I51" s="86">
        <v>1011</v>
      </c>
      <c r="J51" s="87">
        <v>909</v>
      </c>
      <c r="K51" s="87">
        <v>775</v>
      </c>
      <c r="L51" s="87">
        <v>643</v>
      </c>
      <c r="M51" s="88">
        <v>635</v>
      </c>
    </row>
    <row r="52" spans="2:13" ht="27.75" customHeight="1">
      <c r="B52" s="1206"/>
      <c r="C52" s="1207"/>
      <c r="D52" s="85"/>
      <c r="E52" s="1210" t="s">
        <v>37</v>
      </c>
      <c r="F52" s="1210"/>
      <c r="G52" s="1210"/>
      <c r="H52" s="1211"/>
      <c r="I52" s="86">
        <v>2768</v>
      </c>
      <c r="J52" s="87">
        <v>2853</v>
      </c>
      <c r="K52" s="87">
        <v>2968</v>
      </c>
      <c r="L52" s="87">
        <v>3157</v>
      </c>
      <c r="M52" s="88">
        <v>3142</v>
      </c>
    </row>
    <row r="53" spans="2:13" ht="27.75" customHeight="1" thickBot="1">
      <c r="B53" s="1217" t="s">
        <v>21</v>
      </c>
      <c r="C53" s="1218"/>
      <c r="D53" s="92"/>
      <c r="E53" s="1219" t="s">
        <v>38</v>
      </c>
      <c r="F53" s="1219"/>
      <c r="G53" s="1219"/>
      <c r="H53" s="1220"/>
      <c r="I53" s="93">
        <v>-141</v>
      </c>
      <c r="J53" s="94">
        <v>-368</v>
      </c>
      <c r="K53" s="94">
        <v>-352</v>
      </c>
      <c r="L53" s="94">
        <v>-122</v>
      </c>
      <c r="M53" s="95">
        <v>207</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ht="13.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566</v>
      </c>
    </row>
    <row r="11" spans="1:51" s="347" customFormat="1" ht="13.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566</v>
      </c>
    </row>
    <row r="13" spans="1:51" s="347" customFormat="1" ht="13.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c r="P19" s="246"/>
      <c r="Q19" s="246"/>
    </row>
    <row r="20" spans="1:259" ht="13.5">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ht="13.5">
      <c r="B23" s="250"/>
    </row>
    <row r="24" spans="1:259" ht="13.5">
      <c r="B24" s="250"/>
    </row>
    <row r="25" spans="1:259" ht="13.5">
      <c r="B25" s="250"/>
    </row>
    <row r="26" spans="1:259" ht="13.5">
      <c r="B26" s="250"/>
    </row>
    <row r="27" spans="1:259" ht="13.5">
      <c r="B27" s="250"/>
    </row>
    <row r="28" spans="1:259" ht="13.5">
      <c r="B28" s="250"/>
    </row>
    <row r="29" spans="1:259" ht="13.5">
      <c r="B29" s="250"/>
    </row>
    <row r="30" spans="1:259" ht="13.5">
      <c r="B30" s="250"/>
    </row>
    <row r="31" spans="1:259" ht="13.5">
      <c r="B31" s="250"/>
    </row>
    <row r="32" spans="1:259" ht="13.5">
      <c r="B32" s="250"/>
    </row>
    <row r="33" spans="2:17" ht="13.5">
      <c r="B33" s="250"/>
    </row>
    <row r="34" spans="2:17" ht="13.5">
      <c r="B34" s="250"/>
    </row>
    <row r="35" spans="2:17" ht="13.5">
      <c r="B35" s="250"/>
    </row>
    <row r="36" spans="2:17" ht="13.5">
      <c r="B36" s="250"/>
    </row>
    <row r="37" spans="2:17" ht="13.5">
      <c r="B37" s="250"/>
    </row>
    <row r="38" spans="2:17" ht="13.5">
      <c r="B38" s="250"/>
    </row>
    <row r="39" spans="2:17" ht="13.5">
      <c r="B39" s="342"/>
      <c r="C39" s="308"/>
      <c r="D39" s="308"/>
      <c r="E39" s="308"/>
      <c r="F39" s="308"/>
      <c r="G39" s="308"/>
      <c r="H39" s="308"/>
      <c r="I39" s="308"/>
      <c r="J39" s="308"/>
      <c r="K39" s="308"/>
      <c r="L39" s="308"/>
      <c r="M39" s="308"/>
      <c r="N39" s="308"/>
      <c r="O39" s="308"/>
      <c r="P39" s="343"/>
    </row>
    <row r="40" spans="2:17" ht="13.5">
      <c r="B40" s="352"/>
      <c r="C40" s="246"/>
      <c r="D40" s="246"/>
      <c r="E40" s="246"/>
      <c r="F40" s="246"/>
      <c r="G40" s="246"/>
      <c r="H40" s="246"/>
      <c r="I40" s="246"/>
      <c r="J40" s="246"/>
      <c r="K40" s="246"/>
      <c r="L40" s="246"/>
      <c r="M40" s="246"/>
      <c r="N40" s="246"/>
      <c r="O40" s="246"/>
      <c r="P40" s="352"/>
      <c r="Q40" s="246"/>
    </row>
    <row r="41" spans="2:17" ht="17.25">
      <c r="B41" s="247" t="s">
        <v>567</v>
      </c>
      <c r="C41" s="248"/>
      <c r="D41" s="248"/>
      <c r="E41" s="248"/>
      <c r="F41" s="248"/>
      <c r="G41" s="248"/>
      <c r="H41" s="248"/>
      <c r="I41" s="248"/>
      <c r="J41" s="248"/>
      <c r="K41" s="248"/>
      <c r="L41" s="248"/>
      <c r="M41" s="248"/>
      <c r="N41" s="248"/>
      <c r="O41" s="248"/>
      <c r="P41" s="249"/>
    </row>
    <row r="42" spans="2:17" ht="13.5">
      <c r="B42" s="250"/>
      <c r="C42" s="246"/>
      <c r="D42" s="246"/>
      <c r="E42" s="246"/>
      <c r="F42" s="246"/>
      <c r="G42" s="353" t="s">
        <v>568</v>
      </c>
      <c r="I42" s="354"/>
      <c r="J42" s="354"/>
      <c r="K42" s="354"/>
      <c r="L42" s="246"/>
      <c r="M42" s="246"/>
      <c r="N42" s="246"/>
      <c r="O42" s="246"/>
    </row>
    <row r="43" spans="2:17" ht="13.5">
      <c r="B43" s="250"/>
      <c r="C43" s="246"/>
      <c r="D43" s="246"/>
      <c r="E43" s="246"/>
      <c r="F43" s="246"/>
      <c r="G43" s="1235" t="s">
        <v>578</v>
      </c>
      <c r="H43" s="1236"/>
      <c r="I43" s="1236"/>
      <c r="J43" s="1236"/>
      <c r="K43" s="1236"/>
      <c r="L43" s="1236"/>
      <c r="M43" s="1236"/>
      <c r="N43" s="1236"/>
      <c r="O43" s="1237"/>
    </row>
    <row r="44" spans="2:17" ht="13.5">
      <c r="B44" s="250"/>
      <c r="C44" s="246"/>
      <c r="D44" s="246"/>
      <c r="E44" s="246"/>
      <c r="F44" s="246"/>
      <c r="G44" s="1238"/>
      <c r="H44" s="1239"/>
      <c r="I44" s="1239"/>
      <c r="J44" s="1239"/>
      <c r="K44" s="1239"/>
      <c r="L44" s="1239"/>
      <c r="M44" s="1239"/>
      <c r="N44" s="1239"/>
      <c r="O44" s="1240"/>
    </row>
    <row r="45" spans="2:17" ht="13.5">
      <c r="B45" s="250"/>
      <c r="C45" s="246"/>
      <c r="D45" s="246"/>
      <c r="E45" s="246"/>
      <c r="F45" s="246"/>
      <c r="G45" s="1238"/>
      <c r="H45" s="1239"/>
      <c r="I45" s="1239"/>
      <c r="J45" s="1239"/>
      <c r="K45" s="1239"/>
      <c r="L45" s="1239"/>
      <c r="M45" s="1239"/>
      <c r="N45" s="1239"/>
      <c r="O45" s="1240"/>
    </row>
    <row r="46" spans="2:17" ht="13.5">
      <c r="B46" s="250"/>
      <c r="C46" s="246"/>
      <c r="D46" s="246"/>
      <c r="E46" s="246"/>
      <c r="F46" s="246"/>
      <c r="G46" s="1238"/>
      <c r="H46" s="1239"/>
      <c r="I46" s="1239"/>
      <c r="J46" s="1239"/>
      <c r="K46" s="1239"/>
      <c r="L46" s="1239"/>
      <c r="M46" s="1239"/>
      <c r="N46" s="1239"/>
      <c r="O46" s="1240"/>
    </row>
    <row r="47" spans="2:17" ht="13.5">
      <c r="B47" s="250"/>
      <c r="C47" s="246"/>
      <c r="D47" s="246"/>
      <c r="E47" s="246"/>
      <c r="F47" s="246"/>
      <c r="G47" s="1241"/>
      <c r="H47" s="1242"/>
      <c r="I47" s="1242"/>
      <c r="J47" s="1242"/>
      <c r="K47" s="1242"/>
      <c r="L47" s="1242"/>
      <c r="M47" s="1242"/>
      <c r="N47" s="1242"/>
      <c r="O47" s="1243"/>
    </row>
    <row r="48" spans="2:17" ht="13.5">
      <c r="B48" s="250"/>
      <c r="C48" s="246"/>
      <c r="D48" s="246"/>
      <c r="E48" s="246"/>
      <c r="F48" s="246"/>
      <c r="G48" s="246"/>
      <c r="H48" s="355"/>
      <c r="I48" s="355"/>
      <c r="J48" s="355"/>
    </row>
    <row r="49" spans="1:17" ht="13.5">
      <c r="B49" s="250"/>
      <c r="C49" s="246"/>
      <c r="D49" s="246"/>
      <c r="E49" s="246"/>
      <c r="F49" s="246"/>
      <c r="G49" s="245" t="s">
        <v>569</v>
      </c>
    </row>
    <row r="50" spans="1:17" ht="13.5">
      <c r="B50" s="250"/>
      <c r="C50" s="246"/>
      <c r="D50" s="246"/>
      <c r="E50" s="246"/>
      <c r="F50" s="246"/>
      <c r="G50" s="1244"/>
      <c r="H50" s="1245"/>
      <c r="I50" s="1245"/>
      <c r="J50" s="1246"/>
      <c r="K50" s="356" t="s">
        <v>528</v>
      </c>
      <c r="L50" s="356" t="s">
        <v>529</v>
      </c>
      <c r="M50" s="356" t="s">
        <v>530</v>
      </c>
      <c r="N50" s="356" t="s">
        <v>531</v>
      </c>
      <c r="O50" s="356" t="s">
        <v>532</v>
      </c>
    </row>
    <row r="51" spans="1:17" ht="13.5">
      <c r="B51" s="250"/>
      <c r="C51" s="246"/>
      <c r="D51" s="246"/>
      <c r="E51" s="246"/>
      <c r="F51" s="246"/>
      <c r="G51" s="1247" t="s">
        <v>570</v>
      </c>
      <c r="H51" s="1248"/>
      <c r="I51" s="1253" t="s">
        <v>571</v>
      </c>
      <c r="J51" s="1253"/>
      <c r="K51" s="1256"/>
      <c r="L51" s="1256"/>
      <c r="M51" s="1256"/>
      <c r="N51" s="1256"/>
      <c r="O51" s="1256"/>
    </row>
    <row r="52" spans="1:17" ht="13.5">
      <c r="B52" s="250"/>
      <c r="C52" s="246"/>
      <c r="D52" s="246"/>
      <c r="E52" s="246"/>
      <c r="F52" s="246"/>
      <c r="G52" s="1249"/>
      <c r="H52" s="1250"/>
      <c r="I52" s="1254"/>
      <c r="J52" s="1254"/>
      <c r="K52" s="1223"/>
      <c r="L52" s="1223"/>
      <c r="M52" s="1223"/>
      <c r="N52" s="1223"/>
      <c r="O52" s="1223"/>
    </row>
    <row r="53" spans="1:17" ht="13.5">
      <c r="A53" s="357"/>
      <c r="B53" s="250"/>
      <c r="C53" s="246"/>
      <c r="D53" s="246"/>
      <c r="E53" s="246"/>
      <c r="F53" s="246"/>
      <c r="G53" s="1249"/>
      <c r="H53" s="1250"/>
      <c r="I53" s="1233" t="s">
        <v>572</v>
      </c>
      <c r="J53" s="1233"/>
      <c r="K53" s="1255"/>
      <c r="L53" s="1255"/>
      <c r="M53" s="1255"/>
      <c r="N53" s="1255"/>
      <c r="O53" s="1255"/>
    </row>
    <row r="54" spans="1:17" ht="13.5">
      <c r="A54" s="357"/>
      <c r="B54" s="250"/>
      <c r="C54" s="246"/>
      <c r="D54" s="246"/>
      <c r="E54" s="246"/>
      <c r="F54" s="246"/>
      <c r="G54" s="1251"/>
      <c r="H54" s="1252"/>
      <c r="I54" s="1233"/>
      <c r="J54" s="1233"/>
      <c r="K54" s="1222"/>
      <c r="L54" s="1222"/>
      <c r="M54" s="1222"/>
      <c r="N54" s="1222"/>
      <c r="O54" s="1222"/>
    </row>
    <row r="55" spans="1:17" ht="13.5">
      <c r="A55" s="357"/>
      <c r="B55" s="250"/>
      <c r="C55" s="246"/>
      <c r="D55" s="246"/>
      <c r="E55" s="246"/>
      <c r="F55" s="246"/>
      <c r="G55" s="1227" t="s">
        <v>573</v>
      </c>
      <c r="H55" s="1228"/>
      <c r="I55" s="1233" t="s">
        <v>571</v>
      </c>
      <c r="J55" s="1233"/>
      <c r="K55" s="1256"/>
      <c r="L55" s="1256"/>
      <c r="M55" s="1256"/>
      <c r="N55" s="1256"/>
      <c r="O55" s="1256"/>
    </row>
    <row r="56" spans="1:17" ht="13.5">
      <c r="A56" s="357"/>
      <c r="B56" s="250"/>
      <c r="C56" s="246"/>
      <c r="D56" s="246"/>
      <c r="E56" s="246"/>
      <c r="F56" s="246"/>
      <c r="G56" s="1229"/>
      <c r="H56" s="1230"/>
      <c r="I56" s="1233"/>
      <c r="J56" s="1233"/>
      <c r="K56" s="1223"/>
      <c r="L56" s="1223"/>
      <c r="M56" s="1223"/>
      <c r="N56" s="1223"/>
      <c r="O56" s="1223"/>
    </row>
    <row r="57" spans="1:17" s="357" customFormat="1" ht="13.5">
      <c r="B57" s="358"/>
      <c r="C57" s="354"/>
      <c r="D57" s="354"/>
      <c r="E57" s="354"/>
      <c r="F57" s="354"/>
      <c r="G57" s="1229"/>
      <c r="H57" s="1230"/>
      <c r="I57" s="1225" t="s">
        <v>572</v>
      </c>
      <c r="J57" s="1225"/>
      <c r="K57" s="1255"/>
      <c r="L57" s="1255"/>
      <c r="M57" s="1255"/>
      <c r="N57" s="1255"/>
      <c r="O57" s="1255"/>
      <c r="P57" s="359"/>
      <c r="Q57" s="358"/>
    </row>
    <row r="58" spans="1:17" s="357" customFormat="1" ht="13.5">
      <c r="A58" s="245"/>
      <c r="B58" s="358"/>
      <c r="C58" s="354"/>
      <c r="D58" s="354"/>
      <c r="E58" s="354"/>
      <c r="F58" s="354"/>
      <c r="G58" s="1231"/>
      <c r="H58" s="1232"/>
      <c r="I58" s="1225"/>
      <c r="J58" s="1225"/>
      <c r="K58" s="1222"/>
      <c r="L58" s="1222"/>
      <c r="M58" s="1222"/>
      <c r="N58" s="1222"/>
      <c r="O58" s="1222"/>
      <c r="P58" s="359"/>
      <c r="Q58" s="358"/>
    </row>
    <row r="59" spans="1:17" s="357" customFormat="1" ht="13.5">
      <c r="A59" s="245"/>
      <c r="B59" s="358"/>
      <c r="C59" s="354"/>
      <c r="D59" s="354"/>
      <c r="E59" s="354"/>
      <c r="F59" s="354"/>
      <c r="G59" s="354"/>
      <c r="H59" s="354"/>
      <c r="I59" s="354"/>
      <c r="J59" s="354"/>
      <c r="K59" s="360"/>
      <c r="L59" s="360"/>
      <c r="M59" s="360"/>
      <c r="N59" s="360"/>
      <c r="O59" s="360"/>
      <c r="P59" s="359"/>
      <c r="Q59" s="358"/>
    </row>
    <row r="60" spans="1:17" s="357" customFormat="1" ht="13.5">
      <c r="A60" s="245"/>
      <c r="B60" s="358"/>
      <c r="C60" s="354"/>
      <c r="D60" s="354"/>
      <c r="E60" s="354"/>
      <c r="F60" s="354"/>
      <c r="G60" s="354"/>
      <c r="H60" s="354"/>
      <c r="I60" s="354"/>
      <c r="J60" s="354"/>
      <c r="K60" s="360"/>
      <c r="L60" s="360"/>
      <c r="M60" s="360"/>
      <c r="N60" s="360"/>
      <c r="O60" s="360"/>
      <c r="P60" s="359"/>
      <c r="Q60" s="358"/>
    </row>
    <row r="61" spans="1:17" s="357" customFormat="1" ht="13.5">
      <c r="A61" s="245"/>
      <c r="B61" s="361"/>
      <c r="C61" s="362"/>
      <c r="D61" s="362"/>
      <c r="E61" s="362"/>
      <c r="F61" s="362"/>
      <c r="G61" s="362"/>
      <c r="H61" s="362"/>
      <c r="I61" s="362"/>
      <c r="J61" s="362"/>
      <c r="K61" s="362"/>
      <c r="L61" s="362"/>
      <c r="M61" s="363"/>
      <c r="N61" s="363"/>
      <c r="O61" s="363"/>
      <c r="P61" s="364"/>
      <c r="Q61" s="358"/>
    </row>
    <row r="62" spans="1:17" ht="13.5">
      <c r="B62" s="352"/>
      <c r="C62" s="352"/>
      <c r="D62" s="352"/>
      <c r="E62" s="352"/>
      <c r="F62" s="352"/>
      <c r="G62" s="352"/>
      <c r="H62" s="352"/>
      <c r="I62" s="352"/>
      <c r="J62" s="352"/>
      <c r="K62" s="352"/>
      <c r="L62" s="352"/>
      <c r="M62" s="352"/>
      <c r="N62" s="352"/>
      <c r="O62" s="352"/>
      <c r="P62" s="352"/>
      <c r="Q62" s="246"/>
    </row>
    <row r="63" spans="1:17" ht="17.25">
      <c r="B63" s="309" t="s">
        <v>574</v>
      </c>
      <c r="C63" s="246"/>
      <c r="D63" s="246"/>
      <c r="E63" s="246"/>
      <c r="F63" s="246"/>
      <c r="G63" s="246"/>
      <c r="H63" s="246"/>
      <c r="I63" s="246"/>
      <c r="J63" s="246"/>
      <c r="K63" s="246"/>
      <c r="L63" s="246"/>
      <c r="M63" s="246"/>
      <c r="N63" s="246"/>
      <c r="O63" s="246"/>
    </row>
    <row r="64" spans="1:17" ht="13.5">
      <c r="B64" s="250"/>
      <c r="C64" s="246"/>
      <c r="D64" s="246"/>
      <c r="E64" s="246"/>
      <c r="F64" s="246"/>
      <c r="G64" s="353" t="s">
        <v>568</v>
      </c>
      <c r="I64" s="354"/>
      <c r="J64" s="354"/>
      <c r="K64" s="354"/>
      <c r="L64" s="246"/>
      <c r="M64" s="246"/>
      <c r="N64" s="246"/>
      <c r="O64" s="246"/>
    </row>
    <row r="65" spans="2:30" ht="13.5">
      <c r="B65" s="250"/>
      <c r="C65" s="246"/>
      <c r="D65" s="246"/>
      <c r="E65" s="246"/>
      <c r="F65" s="246"/>
      <c r="G65" s="1235" t="s">
        <v>577</v>
      </c>
      <c r="H65" s="1236"/>
      <c r="I65" s="1236"/>
      <c r="J65" s="1236"/>
      <c r="K65" s="1236"/>
      <c r="L65" s="1236"/>
      <c r="M65" s="1236"/>
      <c r="N65" s="1236"/>
      <c r="O65" s="1237"/>
    </row>
    <row r="66" spans="2:30" ht="13.5">
      <c r="B66" s="250"/>
      <c r="C66" s="246"/>
      <c r="D66" s="246"/>
      <c r="E66" s="246"/>
      <c r="F66" s="246"/>
      <c r="G66" s="1238"/>
      <c r="H66" s="1239"/>
      <c r="I66" s="1239"/>
      <c r="J66" s="1239"/>
      <c r="K66" s="1239"/>
      <c r="L66" s="1239"/>
      <c r="M66" s="1239"/>
      <c r="N66" s="1239"/>
      <c r="O66" s="1240"/>
    </row>
    <row r="67" spans="2:30" ht="13.5">
      <c r="B67" s="250"/>
      <c r="C67" s="246"/>
      <c r="D67" s="246"/>
      <c r="E67" s="246"/>
      <c r="F67" s="246"/>
      <c r="G67" s="1238"/>
      <c r="H67" s="1239"/>
      <c r="I67" s="1239"/>
      <c r="J67" s="1239"/>
      <c r="K67" s="1239"/>
      <c r="L67" s="1239"/>
      <c r="M67" s="1239"/>
      <c r="N67" s="1239"/>
      <c r="O67" s="1240"/>
    </row>
    <row r="68" spans="2:30" ht="13.5">
      <c r="B68" s="250"/>
      <c r="C68" s="246"/>
      <c r="D68" s="246"/>
      <c r="E68" s="246"/>
      <c r="F68" s="246"/>
      <c r="G68" s="1238"/>
      <c r="H68" s="1239"/>
      <c r="I68" s="1239"/>
      <c r="J68" s="1239"/>
      <c r="K68" s="1239"/>
      <c r="L68" s="1239"/>
      <c r="M68" s="1239"/>
      <c r="N68" s="1239"/>
      <c r="O68" s="1240"/>
    </row>
    <row r="69" spans="2:30" ht="13.5">
      <c r="B69" s="250"/>
      <c r="C69" s="246"/>
      <c r="D69" s="246"/>
      <c r="E69" s="246"/>
      <c r="F69" s="246"/>
      <c r="G69" s="1241"/>
      <c r="H69" s="1242"/>
      <c r="I69" s="1242"/>
      <c r="J69" s="1242"/>
      <c r="K69" s="1242"/>
      <c r="L69" s="1242"/>
      <c r="M69" s="1242"/>
      <c r="N69" s="1242"/>
      <c r="O69" s="1243"/>
    </row>
    <row r="70" spans="2:30" ht="13.5">
      <c r="B70" s="250"/>
      <c r="C70" s="246"/>
      <c r="D70" s="246"/>
      <c r="E70" s="246"/>
      <c r="F70" s="246"/>
      <c r="G70" s="246"/>
      <c r="H70" s="365"/>
      <c r="I70" s="365"/>
      <c r="J70" s="366"/>
      <c r="K70" s="366"/>
      <c r="L70" s="367"/>
      <c r="M70" s="366"/>
      <c r="N70" s="367"/>
      <c r="O70" s="368"/>
    </row>
    <row r="71" spans="2:30" ht="13.5">
      <c r="B71" s="250"/>
      <c r="C71" s="246"/>
      <c r="D71" s="246"/>
      <c r="E71" s="246"/>
      <c r="F71" s="246"/>
      <c r="G71" s="369" t="s">
        <v>575</v>
      </c>
      <c r="I71" s="370"/>
      <c r="J71" s="366"/>
      <c r="K71" s="366"/>
      <c r="L71" s="367"/>
      <c r="M71" s="366"/>
      <c r="N71" s="367"/>
      <c r="O71" s="368"/>
    </row>
    <row r="72" spans="2:30" ht="13.5">
      <c r="B72" s="250"/>
      <c r="C72" s="246"/>
      <c r="D72" s="246"/>
      <c r="E72" s="246"/>
      <c r="F72" s="246"/>
      <c r="G72" s="1244"/>
      <c r="H72" s="1245"/>
      <c r="I72" s="1245"/>
      <c r="J72" s="1246"/>
      <c r="K72" s="356" t="s">
        <v>528</v>
      </c>
      <c r="L72" s="356" t="s">
        <v>529</v>
      </c>
      <c r="M72" s="356" t="s">
        <v>530</v>
      </c>
      <c r="N72" s="356" t="s">
        <v>531</v>
      </c>
      <c r="O72" s="356" t="s">
        <v>532</v>
      </c>
    </row>
    <row r="73" spans="2:30" ht="13.5">
      <c r="B73" s="250"/>
      <c r="C73" s="246"/>
      <c r="D73" s="246"/>
      <c r="E73" s="246"/>
      <c r="F73" s="246"/>
      <c r="G73" s="1247" t="s">
        <v>570</v>
      </c>
      <c r="H73" s="1248"/>
      <c r="I73" s="1253" t="s">
        <v>571</v>
      </c>
      <c r="J73" s="1253"/>
      <c r="K73" s="1234"/>
      <c r="L73" s="1234"/>
      <c r="M73" s="1223"/>
      <c r="N73" s="1223"/>
      <c r="O73" s="1223">
        <v>10.7</v>
      </c>
      <c r="S73" s="245">
        <v>9.9</v>
      </c>
    </row>
    <row r="74" spans="2:30" ht="13.5">
      <c r="B74" s="250"/>
      <c r="C74" s="246"/>
      <c r="D74" s="246"/>
      <c r="E74" s="246"/>
      <c r="F74" s="246"/>
      <c r="G74" s="1249"/>
      <c r="H74" s="1250"/>
      <c r="I74" s="1254"/>
      <c r="J74" s="1254"/>
      <c r="K74" s="1234"/>
      <c r="L74" s="1234"/>
      <c r="M74" s="1223"/>
      <c r="N74" s="1223"/>
      <c r="O74" s="1223"/>
    </row>
    <row r="75" spans="2:30" ht="13.5">
      <c r="B75" s="250"/>
      <c r="C75" s="246"/>
      <c r="D75" s="246"/>
      <c r="E75" s="246"/>
      <c r="F75" s="246"/>
      <c r="G75" s="1249"/>
      <c r="H75" s="1250"/>
      <c r="I75" s="1233" t="s">
        <v>576</v>
      </c>
      <c r="J75" s="1233"/>
      <c r="K75" s="1221">
        <v>12.3</v>
      </c>
      <c r="L75" s="1221">
        <v>10.9</v>
      </c>
      <c r="M75" s="1221">
        <v>9.8000000000000007</v>
      </c>
      <c r="N75" s="1221">
        <v>8.6</v>
      </c>
      <c r="O75" s="1221">
        <v>8.6</v>
      </c>
      <c r="U75" s="245">
        <v>81.2</v>
      </c>
      <c r="W75" s="245">
        <v>87.2</v>
      </c>
      <c r="Y75" s="245">
        <v>99.8</v>
      </c>
      <c r="AA75" s="245">
        <v>109.5</v>
      </c>
      <c r="AC75" s="245">
        <v>115.2</v>
      </c>
    </row>
    <row r="76" spans="2:30" ht="13.5">
      <c r="B76" s="250"/>
      <c r="C76" s="246"/>
      <c r="D76" s="246"/>
      <c r="E76" s="246"/>
      <c r="F76" s="246"/>
      <c r="G76" s="1251"/>
      <c r="H76" s="1252"/>
      <c r="I76" s="1233"/>
      <c r="J76" s="1233"/>
      <c r="K76" s="1222"/>
      <c r="L76" s="1222"/>
      <c r="M76" s="1222"/>
      <c r="N76" s="1222"/>
      <c r="O76" s="1222"/>
    </row>
    <row r="77" spans="2:30" ht="13.5">
      <c r="B77" s="250"/>
      <c r="C77" s="246"/>
      <c r="D77" s="246"/>
      <c r="E77" s="246"/>
      <c r="F77" s="246"/>
      <c r="G77" s="1227" t="s">
        <v>573</v>
      </c>
      <c r="H77" s="1228"/>
      <c r="I77" s="1233" t="s">
        <v>571</v>
      </c>
      <c r="J77" s="1233"/>
      <c r="K77" s="1234">
        <v>28.4</v>
      </c>
      <c r="L77" s="1234">
        <v>20.5</v>
      </c>
      <c r="M77" s="1223">
        <v>17.899999999999999</v>
      </c>
      <c r="N77" s="1223">
        <v>0.8</v>
      </c>
      <c r="O77" s="1223">
        <v>0</v>
      </c>
      <c r="R77" s="245">
        <v>12.3</v>
      </c>
      <c r="T77" s="245">
        <v>11.1</v>
      </c>
    </row>
    <row r="78" spans="2:30" ht="13.5">
      <c r="B78" s="250"/>
      <c r="C78" s="246"/>
      <c r="D78" s="246"/>
      <c r="E78" s="246"/>
      <c r="F78" s="246"/>
      <c r="G78" s="1229"/>
      <c r="H78" s="1230"/>
      <c r="I78" s="1233"/>
      <c r="J78" s="1233"/>
      <c r="K78" s="1234"/>
      <c r="L78" s="1234"/>
      <c r="M78" s="1223"/>
      <c r="N78" s="1223"/>
      <c r="O78" s="1223"/>
    </row>
    <row r="79" spans="2:30" ht="13.5">
      <c r="B79" s="250"/>
      <c r="C79" s="246"/>
      <c r="D79" s="246"/>
      <c r="E79" s="246"/>
      <c r="F79" s="246"/>
      <c r="G79" s="1229"/>
      <c r="H79" s="1230"/>
      <c r="I79" s="1224" t="s">
        <v>576</v>
      </c>
      <c r="J79" s="1225"/>
      <c r="K79" s="1226">
        <v>11.4</v>
      </c>
      <c r="L79" s="1226">
        <v>10.5</v>
      </c>
      <c r="M79" s="1226">
        <v>9.5</v>
      </c>
      <c r="N79" s="1226">
        <v>8.1</v>
      </c>
      <c r="O79" s="1226">
        <v>7.3</v>
      </c>
      <c r="V79" s="245">
        <v>53.5</v>
      </c>
      <c r="X79" s="245">
        <v>48.2</v>
      </c>
      <c r="Z79" s="245">
        <v>34.200000000000003</v>
      </c>
      <c r="AB79" s="245">
        <v>30.3</v>
      </c>
      <c r="AD79" s="245">
        <v>28.9</v>
      </c>
    </row>
    <row r="80" spans="2:30" ht="13.5">
      <c r="B80" s="250"/>
      <c r="C80" s="246"/>
      <c r="D80" s="246"/>
      <c r="E80" s="246"/>
      <c r="F80" s="246"/>
      <c r="G80" s="1231"/>
      <c r="H80" s="1232"/>
      <c r="I80" s="1225"/>
      <c r="J80" s="1225"/>
      <c r="K80" s="1226"/>
      <c r="L80" s="1226"/>
      <c r="M80" s="1226"/>
      <c r="N80" s="1226"/>
      <c r="O80" s="1226"/>
    </row>
    <row r="81" spans="2:17" ht="13.5">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ht="13.5">
      <c r="B83" s="342"/>
      <c r="C83" s="308"/>
      <c r="D83" s="308"/>
      <c r="E83" s="308"/>
      <c r="F83" s="308"/>
      <c r="G83" s="308"/>
      <c r="H83" s="308"/>
      <c r="I83" s="308"/>
      <c r="J83" s="308"/>
      <c r="K83" s="308"/>
      <c r="L83" s="308"/>
      <c r="M83" s="308"/>
      <c r="N83" s="308"/>
      <c r="O83" s="308"/>
      <c r="P83" s="343"/>
    </row>
    <row r="84" spans="2: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373"/>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N53:N54"/>
    <mergeCell ref="O53:O54"/>
    <mergeCell ref="N55:N56"/>
    <mergeCell ref="O55:O56"/>
    <mergeCell ref="I57:J58"/>
    <mergeCell ref="K57:K58"/>
    <mergeCell ref="L57:L58"/>
    <mergeCell ref="M57:M58"/>
    <mergeCell ref="N57:N58"/>
    <mergeCell ref="O57:O58"/>
    <mergeCell ref="K53:K54"/>
    <mergeCell ref="L53:L54"/>
    <mergeCell ref="M53:M54"/>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N75:N76"/>
    <mergeCell ref="O75:O76"/>
    <mergeCell ref="N77:N78"/>
    <mergeCell ref="O77:O78"/>
    <mergeCell ref="I79:J80"/>
    <mergeCell ref="K79:K80"/>
    <mergeCell ref="L79:L80"/>
    <mergeCell ref="M79:M80"/>
    <mergeCell ref="N79:N80"/>
    <mergeCell ref="O79:O80"/>
    <mergeCell ref="K75:K76"/>
    <mergeCell ref="L75:L76"/>
    <mergeCell ref="M75:M76"/>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527</v>
      </c>
      <c r="G2" s="113"/>
      <c r="H2" s="114"/>
    </row>
    <row r="3" spans="1:8">
      <c r="A3" s="110" t="s">
        <v>520</v>
      </c>
      <c r="B3" s="115"/>
      <c r="C3" s="116"/>
      <c r="D3" s="117">
        <v>63575</v>
      </c>
      <c r="E3" s="118"/>
      <c r="F3" s="119">
        <v>94828</v>
      </c>
      <c r="G3" s="120"/>
      <c r="H3" s="121"/>
    </row>
    <row r="4" spans="1:8">
      <c r="A4" s="122"/>
      <c r="B4" s="123"/>
      <c r="C4" s="124"/>
      <c r="D4" s="125">
        <v>33916</v>
      </c>
      <c r="E4" s="126"/>
      <c r="F4" s="127">
        <v>55133</v>
      </c>
      <c r="G4" s="128"/>
      <c r="H4" s="129"/>
    </row>
    <row r="5" spans="1:8">
      <c r="A5" s="110" t="s">
        <v>522</v>
      </c>
      <c r="B5" s="115"/>
      <c r="C5" s="116"/>
      <c r="D5" s="117">
        <v>101422</v>
      </c>
      <c r="E5" s="118"/>
      <c r="F5" s="119">
        <v>119674</v>
      </c>
      <c r="G5" s="120"/>
      <c r="H5" s="121"/>
    </row>
    <row r="6" spans="1:8">
      <c r="A6" s="122"/>
      <c r="B6" s="123"/>
      <c r="C6" s="124"/>
      <c r="D6" s="125">
        <v>24558</v>
      </c>
      <c r="E6" s="126"/>
      <c r="F6" s="127">
        <v>57803</v>
      </c>
      <c r="G6" s="128"/>
      <c r="H6" s="129"/>
    </row>
    <row r="7" spans="1:8">
      <c r="A7" s="110" t="s">
        <v>523</v>
      </c>
      <c r="B7" s="115"/>
      <c r="C7" s="116"/>
      <c r="D7" s="117">
        <v>116264</v>
      </c>
      <c r="E7" s="118"/>
      <c r="F7" s="119">
        <v>119685</v>
      </c>
      <c r="G7" s="120"/>
      <c r="H7" s="121"/>
    </row>
    <row r="8" spans="1:8">
      <c r="A8" s="122"/>
      <c r="B8" s="123"/>
      <c r="C8" s="124"/>
      <c r="D8" s="125">
        <v>35616</v>
      </c>
      <c r="E8" s="126"/>
      <c r="F8" s="127">
        <v>68464</v>
      </c>
      <c r="G8" s="128"/>
      <c r="H8" s="129"/>
    </row>
    <row r="9" spans="1:8">
      <c r="A9" s="110" t="s">
        <v>524</v>
      </c>
      <c r="B9" s="115"/>
      <c r="C9" s="116"/>
      <c r="D9" s="117">
        <v>175053</v>
      </c>
      <c r="E9" s="118"/>
      <c r="F9" s="119">
        <v>128611</v>
      </c>
      <c r="G9" s="120"/>
      <c r="H9" s="121"/>
    </row>
    <row r="10" spans="1:8">
      <c r="A10" s="122"/>
      <c r="B10" s="123"/>
      <c r="C10" s="124"/>
      <c r="D10" s="125">
        <v>44487</v>
      </c>
      <c r="E10" s="126"/>
      <c r="F10" s="127">
        <v>61552</v>
      </c>
      <c r="G10" s="128"/>
      <c r="H10" s="129"/>
    </row>
    <row r="11" spans="1:8">
      <c r="A11" s="110" t="s">
        <v>525</v>
      </c>
      <c r="B11" s="115"/>
      <c r="C11" s="116"/>
      <c r="D11" s="117">
        <v>99397</v>
      </c>
      <c r="E11" s="118"/>
      <c r="F11" s="119">
        <v>138651</v>
      </c>
      <c r="G11" s="120"/>
      <c r="H11" s="121"/>
    </row>
    <row r="12" spans="1:8">
      <c r="A12" s="122"/>
      <c r="B12" s="123"/>
      <c r="C12" s="130"/>
      <c r="D12" s="125">
        <v>22555</v>
      </c>
      <c r="E12" s="126"/>
      <c r="F12" s="127">
        <v>71211</v>
      </c>
      <c r="G12" s="128"/>
      <c r="H12" s="129"/>
    </row>
    <row r="13" spans="1:8">
      <c r="A13" s="110"/>
      <c r="B13" s="115"/>
      <c r="C13" s="131"/>
      <c r="D13" s="132">
        <v>111142</v>
      </c>
      <c r="E13" s="133"/>
      <c r="F13" s="134">
        <v>120290</v>
      </c>
      <c r="G13" s="135"/>
      <c r="H13" s="121"/>
    </row>
    <row r="14" spans="1:8">
      <c r="A14" s="122"/>
      <c r="B14" s="123"/>
      <c r="C14" s="124"/>
      <c r="D14" s="125">
        <v>32226</v>
      </c>
      <c r="E14" s="126"/>
      <c r="F14" s="127">
        <v>62833</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11.56</v>
      </c>
      <c r="C19" s="136">
        <f>ROUND(VALUE(SUBSTITUTE(実質収支比率等に係る経年分析!G$48,"▲","-")),2)</f>
        <v>11.22</v>
      </c>
      <c r="D19" s="136">
        <f>ROUND(VALUE(SUBSTITUTE(実質収支比率等に係る経年分析!H$48,"▲","-")),2)</f>
        <v>7.41</v>
      </c>
      <c r="E19" s="136">
        <f>ROUND(VALUE(SUBSTITUTE(実質収支比率等に係る経年分析!I$48,"▲","-")),2)</f>
        <v>6.47</v>
      </c>
      <c r="F19" s="136">
        <f>ROUND(VALUE(SUBSTITUTE(実質収支比率等に係る経年分析!J$48,"▲","-")),2)</f>
        <v>7.13</v>
      </c>
    </row>
    <row r="20" spans="1:11">
      <c r="A20" s="136" t="s">
        <v>43</v>
      </c>
      <c r="B20" s="136">
        <f>ROUND(VALUE(SUBSTITUTE(実質収支比率等に係る経年分析!F$47,"▲","-")),2)</f>
        <v>76.599999999999994</v>
      </c>
      <c r="C20" s="136">
        <f>ROUND(VALUE(SUBSTITUTE(実質収支比率等に係る経年分析!G$47,"▲","-")),2)</f>
        <v>80.44</v>
      </c>
      <c r="D20" s="136">
        <f>ROUND(VALUE(SUBSTITUTE(実質収支比率等に係る経年分析!H$47,"▲","-")),2)</f>
        <v>86.74</v>
      </c>
      <c r="E20" s="136">
        <f>ROUND(VALUE(SUBSTITUTE(実質収支比率等に係る経年分析!I$47,"▲","-")),2)</f>
        <v>77.989999999999995</v>
      </c>
      <c r="F20" s="136">
        <f>ROUND(VALUE(SUBSTITUTE(実質収支比率等に係る経年分析!J$47,"▲","-")),2)</f>
        <v>80.099999999999994</v>
      </c>
    </row>
    <row r="21" spans="1:11">
      <c r="A21" s="136" t="s">
        <v>44</v>
      </c>
      <c r="B21" s="136">
        <f>IF(ISNUMBER(VALUE(SUBSTITUTE(実質収支比率等に係る経年分析!F$49,"▲","-"))),ROUND(VALUE(SUBSTITUTE(実質収支比率等に係る経年分析!F$49,"▲","-")),2),NA())</f>
        <v>9.3800000000000008</v>
      </c>
      <c r="C21" s="136">
        <f>IF(ISNUMBER(VALUE(SUBSTITUTE(実質収支比率等に係る経年分析!G$49,"▲","-"))),ROUND(VALUE(SUBSTITUTE(実質収支比率等に係る経年分析!G$49,"▲","-")),2),NA())</f>
        <v>10.28</v>
      </c>
      <c r="D21" s="136">
        <f>IF(ISNUMBER(VALUE(SUBSTITUTE(実質収支比率等に係る経年分析!H$49,"▲","-"))),ROUND(VALUE(SUBSTITUTE(実質収支比率等に係る経年分析!H$49,"▲","-")),2),NA())</f>
        <v>-0.35</v>
      </c>
      <c r="E21" s="136">
        <f>IF(ISNUMBER(VALUE(SUBSTITUTE(実質収支比率等に係る経年分析!I$49,"▲","-"))),ROUND(VALUE(SUBSTITUTE(実質収支比率等に係る経年分析!I$49,"▲","-")),2),NA())</f>
        <v>-4.67</v>
      </c>
      <c r="F21" s="136">
        <f>IF(ISNUMBER(VALUE(SUBSTITUTE(実質収支比率等に係る経年分析!J$49,"▲","-"))),ROUND(VALUE(SUBSTITUTE(実質収支比率等に係る経年分析!J$49,"▲","-")),2),NA())</f>
        <v>2.0299999999999998</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川北町簡易水道事業特別会計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7.0000000000000007E-2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0.04</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0.03</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0.02</v>
      </c>
    </row>
    <row r="30" spans="1:11">
      <c r="A30" s="137" t="str">
        <f>IF(連結実質赤字比率に係る赤字・黒字の構成分析!C$40="",NA(),連結実質赤字比率に係る赤字・黒字の構成分析!C$40)</f>
        <v>川北町後期高齢者医療特別会計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0.05</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0.04</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0.05</v>
      </c>
    </row>
    <row r="31" spans="1:11">
      <c r="A31" s="137" t="str">
        <f>IF(連結実質赤字比率に係る赤字・黒字の構成分析!C$39="",NA(),連結実質赤字比率に係る赤字・黒字の構成分析!C$39)</f>
        <v>川北町介護保険サービス事業特別会計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0.08</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0.09</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0.09</v>
      </c>
    </row>
    <row r="32" spans="1:11">
      <c r="A32" s="137" t="str">
        <f>IF(連結実質赤字比率に係る赤字・黒字の構成分析!C$38="",NA(),連結実質赤字比率に係る赤字・黒字の構成分析!C$38)</f>
        <v>川北町農業集落排水事業特別会計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0.27</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0.28000000000000003</v>
      </c>
    </row>
    <row r="33" spans="1:16">
      <c r="A33" s="137" t="str">
        <f>IF(連結実質赤字比率に係る赤字・黒字の構成分析!C$37="",NA(),連結実質赤字比率に係る赤字・黒字の構成分析!C$37)</f>
        <v>川北町介護保険事業特別会計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1.18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1.24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1.05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0.38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0.53</v>
      </c>
    </row>
    <row r="34" spans="1:16">
      <c r="A34" s="137" t="str">
        <f>IF(連結実質赤字比率に係る赤字・黒字の構成分析!C$36="",NA(),連結実質赤字比率に係る赤字・黒字の構成分析!C$36)</f>
        <v>川北町国民健康保険特別会計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1.48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1.39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1.27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0.59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1.04</v>
      </c>
    </row>
    <row r="35" spans="1:16">
      <c r="A35" s="137" t="str">
        <f>IF(連結実質赤字比率に係る赤字・黒字の構成分析!C$35="",NA(),連結実質赤字比率に係る赤字・黒字の構成分析!C$35)</f>
        <v>川北町工業用水道事業会計</v>
      </c>
      <c r="B35" s="137" t="e">
        <f>IF(ROUND(VALUE(SUBSTITUTE(連結実質赤字比率に係る赤字・黒字の構成分析!F$35,"▲", "-")), 2) &lt; 0, ABS(ROUND(VALUE(SUBSTITUTE(連結実質赤字比率に係る赤字・黒字の構成分析!F$35,"▲", "-")), 2)), NA())</f>
        <v>#VALUE!</v>
      </c>
      <c r="C35" s="137" t="e">
        <f>IF(ROUND(VALUE(SUBSTITUTE(連結実質赤字比率に係る赤字・黒字の構成分析!F$35,"▲", "-")), 2) &gt;= 0, ABS(ROUND(VALUE(SUBSTITUTE(連結実質赤字比率に係る赤字・黒字の構成分析!F$35,"▲", "-")), 2)), NA())</f>
        <v>#VALUE!</v>
      </c>
      <c r="D35" s="137" t="e">
        <f>IF(ROUND(VALUE(SUBSTITUTE(連結実質赤字比率に係る赤字・黒字の構成分析!G$35,"▲", "-")), 2) &lt; 0, ABS(ROUND(VALUE(SUBSTITUTE(連結実質赤字比率に係る赤字・黒字の構成分析!G$35,"▲", "-")), 2)), NA())</f>
        <v>#VALUE!</v>
      </c>
      <c r="E35" s="137" t="e">
        <f>IF(ROUND(VALUE(SUBSTITUTE(連結実質赤字比率に係る赤字・黒字の構成分析!G$35,"▲", "-")), 2) &gt;= 0, ABS(ROUND(VALUE(SUBSTITUTE(連結実質赤字比率に係る赤字・黒字の構成分析!G$35,"▲", "-")), 2)), NA())</f>
        <v>#VALUE!</v>
      </c>
      <c r="F35" s="137" t="e">
        <f>IF(ROUND(VALUE(SUBSTITUTE(連結実質赤字比率に係る赤字・黒字の構成分析!H$35,"▲", "-")), 2) &lt; 0, ABS(ROUND(VALUE(SUBSTITUTE(連結実質赤字比率に係る赤字・黒字の構成分析!H$35,"▲", "-")), 2)), NA())</f>
        <v>#VALUE!</v>
      </c>
      <c r="G35" s="137" t="e">
        <f>IF(ROUND(VALUE(SUBSTITUTE(連結実質赤字比率に係る赤字・黒字の構成分析!H$35,"▲", "-")), 2) &gt;= 0, ABS(ROUND(VALUE(SUBSTITUTE(連結実質赤字比率に係る赤字・黒字の構成分析!H$35,"▲", "-")), 2)), NA())</f>
        <v>#VALUE!</v>
      </c>
      <c r="H35" s="137" t="e">
        <f>IF(ROUND(VALUE(SUBSTITUTE(連結実質赤字比率に係る赤字・黒字の構成分析!I$35,"▲", "-")), 2) &lt; 0, ABS(ROUND(VALUE(SUBSTITUTE(連結実質赤字比率に係る赤字・黒字の構成分析!I$35,"▲", "-")), 2)), NA())</f>
        <v>#VALUE!</v>
      </c>
      <c r="I35" s="137" t="e">
        <f>IF(ROUND(VALUE(SUBSTITUTE(連結実質赤字比率に係る赤字・黒字の構成分析!I$35,"▲", "-")), 2) &gt;= 0, ABS(ROUND(VALUE(SUBSTITUTE(連結実質赤字比率に係る赤字・黒字の構成分析!I$35,"▲", "-")), 2)), NA())</f>
        <v>#VALUE!</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1.33</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11.56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11.21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7.41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6.46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7.13</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394</v>
      </c>
      <c r="E42" s="138"/>
      <c r="F42" s="138"/>
      <c r="G42" s="138">
        <f>'実質公債費比率（分子）の構造'!L$52</f>
        <v>383</v>
      </c>
      <c r="H42" s="138"/>
      <c r="I42" s="138"/>
      <c r="J42" s="138">
        <f>'実質公債費比率（分子）の構造'!M$52</f>
        <v>393</v>
      </c>
      <c r="K42" s="138"/>
      <c r="L42" s="138"/>
      <c r="M42" s="138">
        <f>'実質公債費比率（分子）の構造'!N$52</f>
        <v>378</v>
      </c>
      <c r="N42" s="138"/>
      <c r="O42" s="138"/>
      <c r="P42" s="138">
        <f>'実質公債費比率（分子）の構造'!O$52</f>
        <v>375</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54</v>
      </c>
      <c r="B45" s="138">
        <f>'実質公債費比率（分子）の構造'!K$49</f>
        <v>77</v>
      </c>
      <c r="C45" s="138"/>
      <c r="D45" s="138"/>
      <c r="E45" s="138">
        <f>'実質公債費比率（分子）の構造'!L$49</f>
        <v>66</v>
      </c>
      <c r="F45" s="138"/>
      <c r="G45" s="138"/>
      <c r="H45" s="138">
        <f>'実質公債費比率（分子）の構造'!M$49</f>
        <v>64</v>
      </c>
      <c r="I45" s="138"/>
      <c r="J45" s="138"/>
      <c r="K45" s="138">
        <f>'実質公債費比率（分子）の構造'!N$49</f>
        <v>55</v>
      </c>
      <c r="L45" s="138"/>
      <c r="M45" s="138"/>
      <c r="N45" s="138">
        <f>'実質公債費比率（分子）の構造'!O$49</f>
        <v>58</v>
      </c>
      <c r="O45" s="138"/>
      <c r="P45" s="138"/>
    </row>
    <row r="46" spans="1:16">
      <c r="A46" s="138" t="s">
        <v>55</v>
      </c>
      <c r="B46" s="138">
        <f>'実質公債費比率（分子）の構造'!K$48</f>
        <v>50</v>
      </c>
      <c r="C46" s="138"/>
      <c r="D46" s="138"/>
      <c r="E46" s="138">
        <f>'実質公債費比率（分子）の構造'!L$48</f>
        <v>52</v>
      </c>
      <c r="F46" s="138"/>
      <c r="G46" s="138"/>
      <c r="H46" s="138">
        <f>'実質公債費比率（分子）の構造'!M$48</f>
        <v>53</v>
      </c>
      <c r="I46" s="138"/>
      <c r="J46" s="138"/>
      <c r="K46" s="138">
        <f>'実質公債費比率（分子）の構造'!N$48</f>
        <v>53</v>
      </c>
      <c r="L46" s="138"/>
      <c r="M46" s="138"/>
      <c r="N46" s="138">
        <f>'実質公債費比率（分子）の構造'!O$48</f>
        <v>60</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494</v>
      </c>
      <c r="C49" s="138"/>
      <c r="D49" s="138"/>
      <c r="E49" s="138">
        <f>'実質公債費比率（分子）の構造'!L$45</f>
        <v>443</v>
      </c>
      <c r="F49" s="138"/>
      <c r="G49" s="138"/>
      <c r="H49" s="138">
        <f>'実質公債費比率（分子）の構造'!M$45</f>
        <v>442</v>
      </c>
      <c r="I49" s="138"/>
      <c r="J49" s="138"/>
      <c r="K49" s="138">
        <f>'実質公債費比率（分子）の構造'!N$45</f>
        <v>430</v>
      </c>
      <c r="L49" s="138"/>
      <c r="M49" s="138"/>
      <c r="N49" s="138">
        <f>'実質公債費比率（分子）の構造'!O$45</f>
        <v>431</v>
      </c>
      <c r="O49" s="138"/>
      <c r="P49" s="138"/>
    </row>
    <row r="50" spans="1:16">
      <c r="A50" s="138" t="s">
        <v>59</v>
      </c>
      <c r="B50" s="138" t="e">
        <f>NA()</f>
        <v>#N/A</v>
      </c>
      <c r="C50" s="138">
        <f>IF(ISNUMBER('実質公債費比率（分子）の構造'!K$53),'実質公債費比率（分子）の構造'!K$53,NA())</f>
        <v>227</v>
      </c>
      <c r="D50" s="138" t="e">
        <f>NA()</f>
        <v>#N/A</v>
      </c>
      <c r="E50" s="138" t="e">
        <f>NA()</f>
        <v>#N/A</v>
      </c>
      <c r="F50" s="138">
        <f>IF(ISNUMBER('実質公債費比率（分子）の構造'!L$53),'実質公債費比率（分子）の構造'!L$53,NA())</f>
        <v>178</v>
      </c>
      <c r="G50" s="138" t="e">
        <f>NA()</f>
        <v>#N/A</v>
      </c>
      <c r="H50" s="138" t="e">
        <f>NA()</f>
        <v>#N/A</v>
      </c>
      <c r="I50" s="138">
        <f>IF(ISNUMBER('実質公債費比率（分子）の構造'!M$53),'実質公債費比率（分子）の構造'!M$53,NA())</f>
        <v>166</v>
      </c>
      <c r="J50" s="138" t="e">
        <f>NA()</f>
        <v>#N/A</v>
      </c>
      <c r="K50" s="138" t="e">
        <f>NA()</f>
        <v>#N/A</v>
      </c>
      <c r="L50" s="138">
        <f>IF(ISNUMBER('実質公債費比率（分子）の構造'!N$53),'実質公債費比率（分子）の構造'!N$53,NA())</f>
        <v>160</v>
      </c>
      <c r="M50" s="138" t="e">
        <f>NA()</f>
        <v>#N/A</v>
      </c>
      <c r="N50" s="138" t="e">
        <f>NA()</f>
        <v>#N/A</v>
      </c>
      <c r="O50" s="138">
        <f>IF(ISNUMBER('実質公債費比率（分子）の構造'!O$53),'実質公債費比率（分子）の構造'!O$53,NA())</f>
        <v>174</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2768</v>
      </c>
      <c r="E56" s="137"/>
      <c r="F56" s="137"/>
      <c r="G56" s="137">
        <f>'将来負担比率（分子）の構造'!J$52</f>
        <v>2853</v>
      </c>
      <c r="H56" s="137"/>
      <c r="I56" s="137"/>
      <c r="J56" s="137">
        <f>'将来負担比率（分子）の構造'!K$52</f>
        <v>2968</v>
      </c>
      <c r="K56" s="137"/>
      <c r="L56" s="137"/>
      <c r="M56" s="137">
        <f>'将来負担比率（分子）の構造'!L$52</f>
        <v>3157</v>
      </c>
      <c r="N56" s="137"/>
      <c r="O56" s="137"/>
      <c r="P56" s="137">
        <f>'将来負担比率（分子）の構造'!M$52</f>
        <v>3142</v>
      </c>
    </row>
    <row r="57" spans="1:16">
      <c r="A57" s="137" t="s">
        <v>36</v>
      </c>
      <c r="B57" s="137"/>
      <c r="C57" s="137"/>
      <c r="D57" s="137">
        <f>'将来負担比率（分子）の構造'!I$51</f>
        <v>1011</v>
      </c>
      <c r="E57" s="137"/>
      <c r="F57" s="137"/>
      <c r="G57" s="137">
        <f>'将来負担比率（分子）の構造'!J$51</f>
        <v>909</v>
      </c>
      <c r="H57" s="137"/>
      <c r="I57" s="137"/>
      <c r="J57" s="137">
        <f>'将来負担比率（分子）の構造'!K$51</f>
        <v>775</v>
      </c>
      <c r="K57" s="137"/>
      <c r="L57" s="137"/>
      <c r="M57" s="137">
        <f>'将来負担比率（分子）の構造'!L$51</f>
        <v>643</v>
      </c>
      <c r="N57" s="137"/>
      <c r="O57" s="137"/>
      <c r="P57" s="137">
        <f>'将来負担比率（分子）の構造'!M$51</f>
        <v>635</v>
      </c>
    </row>
    <row r="58" spans="1:16">
      <c r="A58" s="137" t="s">
        <v>35</v>
      </c>
      <c r="B58" s="137"/>
      <c r="C58" s="137"/>
      <c r="D58" s="137">
        <f>'将来負担比率（分子）の構造'!I$50</f>
        <v>2194</v>
      </c>
      <c r="E58" s="137"/>
      <c r="F58" s="137"/>
      <c r="G58" s="137">
        <f>'将来負担比率（分子）の構造'!J$50</f>
        <v>2314</v>
      </c>
      <c r="H58" s="137"/>
      <c r="I58" s="137"/>
      <c r="J58" s="137">
        <f>'将来負担比率（分子）の構造'!K$50</f>
        <v>2404</v>
      </c>
      <c r="K58" s="137"/>
      <c r="L58" s="137"/>
      <c r="M58" s="137">
        <f>'将来負担比率（分子）の構造'!L$50</f>
        <v>2247</v>
      </c>
      <c r="N58" s="137"/>
      <c r="O58" s="137"/>
      <c r="P58" s="137">
        <f>'将来負担比率（分子）の構造'!M$50</f>
        <v>2278</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f>'将来負担比率（分子）の構造'!L$46</f>
        <v>9</v>
      </c>
      <c r="L61" s="137"/>
      <c r="M61" s="137"/>
      <c r="N61" s="137">
        <f>'将来負担比率（分子）の構造'!M$46</f>
        <v>335</v>
      </c>
      <c r="O61" s="137"/>
      <c r="P61" s="137"/>
    </row>
    <row r="62" spans="1:16">
      <c r="A62" s="137" t="s">
        <v>29</v>
      </c>
      <c r="B62" s="137">
        <f>'将来負担比率（分子）の構造'!I$45</f>
        <v>568</v>
      </c>
      <c r="C62" s="137"/>
      <c r="D62" s="137"/>
      <c r="E62" s="137">
        <f>'将来負担比率（分子）の構造'!J$45</f>
        <v>545</v>
      </c>
      <c r="F62" s="137"/>
      <c r="G62" s="137"/>
      <c r="H62" s="137">
        <f>'将来負担比率（分子）の構造'!K$45</f>
        <v>519</v>
      </c>
      <c r="I62" s="137"/>
      <c r="J62" s="137"/>
      <c r="K62" s="137">
        <f>'将来負担比率（分子）の構造'!L$45</f>
        <v>495</v>
      </c>
      <c r="L62" s="137"/>
      <c r="M62" s="137"/>
      <c r="N62" s="137">
        <f>'将来負担比率（分子）の構造'!M$45</f>
        <v>491</v>
      </c>
      <c r="O62" s="137"/>
      <c r="P62" s="137"/>
    </row>
    <row r="63" spans="1:16">
      <c r="A63" s="137" t="s">
        <v>28</v>
      </c>
      <c r="B63" s="137">
        <f>'将来負担比率（分子）の構造'!I$44</f>
        <v>455</v>
      </c>
      <c r="C63" s="137"/>
      <c r="D63" s="137"/>
      <c r="E63" s="137">
        <f>'将来負担比率（分子）の構造'!J$44</f>
        <v>411</v>
      </c>
      <c r="F63" s="137"/>
      <c r="G63" s="137"/>
      <c r="H63" s="137">
        <f>'将来負担比率（分子）の構造'!K$44</f>
        <v>454</v>
      </c>
      <c r="I63" s="137"/>
      <c r="J63" s="137"/>
      <c r="K63" s="137">
        <f>'将来負担比率（分子）の構造'!L$44</f>
        <v>474</v>
      </c>
      <c r="L63" s="137"/>
      <c r="M63" s="137"/>
      <c r="N63" s="137">
        <f>'将来負担比率（分子）の構造'!M$44</f>
        <v>543</v>
      </c>
      <c r="O63" s="137"/>
      <c r="P63" s="137"/>
    </row>
    <row r="64" spans="1:16">
      <c r="A64" s="137" t="s">
        <v>27</v>
      </c>
      <c r="B64" s="137">
        <f>'将来負担比率（分子）の構造'!I$43</f>
        <v>360</v>
      </c>
      <c r="C64" s="137"/>
      <c r="D64" s="137"/>
      <c r="E64" s="137">
        <f>'将来負担比率（分子）の構造'!J$43</f>
        <v>353</v>
      </c>
      <c r="F64" s="137"/>
      <c r="G64" s="137"/>
      <c r="H64" s="137">
        <f>'将来負担比率（分子）の構造'!K$43</f>
        <v>347</v>
      </c>
      <c r="I64" s="137"/>
      <c r="J64" s="137"/>
      <c r="K64" s="137">
        <f>'将来負担比率（分子）の構造'!L$43</f>
        <v>317</v>
      </c>
      <c r="L64" s="137"/>
      <c r="M64" s="137"/>
      <c r="N64" s="137">
        <f>'将来負担比率（分子）の構造'!M$43</f>
        <v>292</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4451</v>
      </c>
      <c r="C66" s="137"/>
      <c r="D66" s="137"/>
      <c r="E66" s="137">
        <f>'将来負担比率（分子）の構造'!J$41</f>
        <v>4400</v>
      </c>
      <c r="F66" s="137"/>
      <c r="G66" s="137"/>
      <c r="H66" s="137">
        <f>'将来負担比率（分子）の構造'!K$41</f>
        <v>4475</v>
      </c>
      <c r="I66" s="137"/>
      <c r="J66" s="137"/>
      <c r="K66" s="137">
        <f>'将来負担比率（分子）の構造'!L$41</f>
        <v>4630</v>
      </c>
      <c r="L66" s="137"/>
      <c r="M66" s="137"/>
      <c r="N66" s="137">
        <f>'将来負担比率（分子）の構造'!M$41</f>
        <v>4602</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207</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197</v>
      </c>
      <c r="DI1" s="602"/>
      <c r="DJ1" s="602"/>
      <c r="DK1" s="602"/>
      <c r="DL1" s="602"/>
      <c r="DM1" s="602"/>
      <c r="DN1" s="603"/>
      <c r="DP1" s="601" t="s">
        <v>198</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200</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201</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202</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203</v>
      </c>
      <c r="S4" s="605"/>
      <c r="T4" s="605"/>
      <c r="U4" s="605"/>
      <c r="V4" s="605"/>
      <c r="W4" s="605"/>
      <c r="X4" s="605"/>
      <c r="Y4" s="606"/>
      <c r="Z4" s="604" t="s">
        <v>204</v>
      </c>
      <c r="AA4" s="605"/>
      <c r="AB4" s="605"/>
      <c r="AC4" s="606"/>
      <c r="AD4" s="604" t="s">
        <v>205</v>
      </c>
      <c r="AE4" s="605"/>
      <c r="AF4" s="605"/>
      <c r="AG4" s="605"/>
      <c r="AH4" s="605"/>
      <c r="AI4" s="605"/>
      <c r="AJ4" s="605"/>
      <c r="AK4" s="606"/>
      <c r="AL4" s="604" t="s">
        <v>204</v>
      </c>
      <c r="AM4" s="605"/>
      <c r="AN4" s="605"/>
      <c r="AO4" s="606"/>
      <c r="AP4" s="610" t="s">
        <v>206</v>
      </c>
      <c r="AQ4" s="610"/>
      <c r="AR4" s="610"/>
      <c r="AS4" s="610"/>
      <c r="AT4" s="610"/>
      <c r="AU4" s="610"/>
      <c r="AV4" s="610"/>
      <c r="AW4" s="610"/>
      <c r="AX4" s="610"/>
      <c r="AY4" s="610"/>
      <c r="AZ4" s="610"/>
      <c r="BA4" s="610"/>
      <c r="BB4" s="610"/>
      <c r="BC4" s="610"/>
      <c r="BD4" s="610"/>
      <c r="BE4" s="610"/>
      <c r="BF4" s="610"/>
      <c r="BG4" s="610" t="s">
        <v>207</v>
      </c>
      <c r="BH4" s="610"/>
      <c r="BI4" s="610"/>
      <c r="BJ4" s="610"/>
      <c r="BK4" s="610"/>
      <c r="BL4" s="610"/>
      <c r="BM4" s="610"/>
      <c r="BN4" s="610"/>
      <c r="BO4" s="610" t="s">
        <v>204</v>
      </c>
      <c r="BP4" s="610"/>
      <c r="BQ4" s="610"/>
      <c r="BR4" s="610"/>
      <c r="BS4" s="610" t="s">
        <v>208</v>
      </c>
      <c r="BT4" s="610"/>
      <c r="BU4" s="610"/>
      <c r="BV4" s="610"/>
      <c r="BW4" s="610"/>
      <c r="BX4" s="610"/>
      <c r="BY4" s="610"/>
      <c r="BZ4" s="610"/>
      <c r="CA4" s="610"/>
      <c r="CB4" s="610"/>
      <c r="CD4" s="607" t="s">
        <v>209</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210</v>
      </c>
      <c r="C5" s="612"/>
      <c r="D5" s="612"/>
      <c r="E5" s="612"/>
      <c r="F5" s="612"/>
      <c r="G5" s="612"/>
      <c r="H5" s="612"/>
      <c r="I5" s="612"/>
      <c r="J5" s="612"/>
      <c r="K5" s="612"/>
      <c r="L5" s="612"/>
      <c r="M5" s="612"/>
      <c r="N5" s="612"/>
      <c r="O5" s="612"/>
      <c r="P5" s="612"/>
      <c r="Q5" s="613"/>
      <c r="R5" s="614">
        <v>1527423</v>
      </c>
      <c r="S5" s="615"/>
      <c r="T5" s="615"/>
      <c r="U5" s="615"/>
      <c r="V5" s="615"/>
      <c r="W5" s="615"/>
      <c r="X5" s="615"/>
      <c r="Y5" s="616"/>
      <c r="Z5" s="617">
        <v>39.200000000000003</v>
      </c>
      <c r="AA5" s="617"/>
      <c r="AB5" s="617"/>
      <c r="AC5" s="617"/>
      <c r="AD5" s="618">
        <v>1527423</v>
      </c>
      <c r="AE5" s="618"/>
      <c r="AF5" s="618"/>
      <c r="AG5" s="618"/>
      <c r="AH5" s="618"/>
      <c r="AI5" s="618"/>
      <c r="AJ5" s="618"/>
      <c r="AK5" s="618"/>
      <c r="AL5" s="619">
        <v>67.599999999999994</v>
      </c>
      <c r="AM5" s="620"/>
      <c r="AN5" s="620"/>
      <c r="AO5" s="621"/>
      <c r="AP5" s="611" t="s">
        <v>211</v>
      </c>
      <c r="AQ5" s="612"/>
      <c r="AR5" s="612"/>
      <c r="AS5" s="612"/>
      <c r="AT5" s="612"/>
      <c r="AU5" s="612"/>
      <c r="AV5" s="612"/>
      <c r="AW5" s="612"/>
      <c r="AX5" s="612"/>
      <c r="AY5" s="612"/>
      <c r="AZ5" s="612"/>
      <c r="BA5" s="612"/>
      <c r="BB5" s="612"/>
      <c r="BC5" s="612"/>
      <c r="BD5" s="612"/>
      <c r="BE5" s="612"/>
      <c r="BF5" s="613"/>
      <c r="BG5" s="625">
        <v>1527423</v>
      </c>
      <c r="BH5" s="626"/>
      <c r="BI5" s="626"/>
      <c r="BJ5" s="626"/>
      <c r="BK5" s="626"/>
      <c r="BL5" s="626"/>
      <c r="BM5" s="626"/>
      <c r="BN5" s="627"/>
      <c r="BO5" s="628">
        <v>100</v>
      </c>
      <c r="BP5" s="628"/>
      <c r="BQ5" s="628"/>
      <c r="BR5" s="628"/>
      <c r="BS5" s="629">
        <v>205052</v>
      </c>
      <c r="BT5" s="629"/>
      <c r="BU5" s="629"/>
      <c r="BV5" s="629"/>
      <c r="BW5" s="629"/>
      <c r="BX5" s="629"/>
      <c r="BY5" s="629"/>
      <c r="BZ5" s="629"/>
      <c r="CA5" s="629"/>
      <c r="CB5" s="633"/>
      <c r="CD5" s="607" t="s">
        <v>206</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204</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c r="B6" s="622" t="s">
        <v>215</v>
      </c>
      <c r="C6" s="623"/>
      <c r="D6" s="623"/>
      <c r="E6" s="623"/>
      <c r="F6" s="623"/>
      <c r="G6" s="623"/>
      <c r="H6" s="623"/>
      <c r="I6" s="623"/>
      <c r="J6" s="623"/>
      <c r="K6" s="623"/>
      <c r="L6" s="623"/>
      <c r="M6" s="623"/>
      <c r="N6" s="623"/>
      <c r="O6" s="623"/>
      <c r="P6" s="623"/>
      <c r="Q6" s="624"/>
      <c r="R6" s="625">
        <v>20253</v>
      </c>
      <c r="S6" s="626"/>
      <c r="T6" s="626"/>
      <c r="U6" s="626"/>
      <c r="V6" s="626"/>
      <c r="W6" s="626"/>
      <c r="X6" s="626"/>
      <c r="Y6" s="627"/>
      <c r="Z6" s="628">
        <v>0.5</v>
      </c>
      <c r="AA6" s="628"/>
      <c r="AB6" s="628"/>
      <c r="AC6" s="628"/>
      <c r="AD6" s="629">
        <v>20253</v>
      </c>
      <c r="AE6" s="629"/>
      <c r="AF6" s="629"/>
      <c r="AG6" s="629"/>
      <c r="AH6" s="629"/>
      <c r="AI6" s="629"/>
      <c r="AJ6" s="629"/>
      <c r="AK6" s="629"/>
      <c r="AL6" s="630">
        <v>0.9</v>
      </c>
      <c r="AM6" s="631"/>
      <c r="AN6" s="631"/>
      <c r="AO6" s="632"/>
      <c r="AP6" s="622" t="s">
        <v>216</v>
      </c>
      <c r="AQ6" s="623"/>
      <c r="AR6" s="623"/>
      <c r="AS6" s="623"/>
      <c r="AT6" s="623"/>
      <c r="AU6" s="623"/>
      <c r="AV6" s="623"/>
      <c r="AW6" s="623"/>
      <c r="AX6" s="623"/>
      <c r="AY6" s="623"/>
      <c r="AZ6" s="623"/>
      <c r="BA6" s="623"/>
      <c r="BB6" s="623"/>
      <c r="BC6" s="623"/>
      <c r="BD6" s="623"/>
      <c r="BE6" s="623"/>
      <c r="BF6" s="624"/>
      <c r="BG6" s="625">
        <v>1527423</v>
      </c>
      <c r="BH6" s="626"/>
      <c r="BI6" s="626"/>
      <c r="BJ6" s="626"/>
      <c r="BK6" s="626"/>
      <c r="BL6" s="626"/>
      <c r="BM6" s="626"/>
      <c r="BN6" s="627"/>
      <c r="BO6" s="628">
        <v>100</v>
      </c>
      <c r="BP6" s="628"/>
      <c r="BQ6" s="628"/>
      <c r="BR6" s="628"/>
      <c r="BS6" s="629">
        <v>205052</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69538</v>
      </c>
      <c r="CS6" s="626"/>
      <c r="CT6" s="626"/>
      <c r="CU6" s="626"/>
      <c r="CV6" s="626"/>
      <c r="CW6" s="626"/>
      <c r="CX6" s="626"/>
      <c r="CY6" s="627"/>
      <c r="CZ6" s="628">
        <v>1.9</v>
      </c>
      <c r="DA6" s="628"/>
      <c r="DB6" s="628"/>
      <c r="DC6" s="628"/>
      <c r="DD6" s="634" t="s">
        <v>218</v>
      </c>
      <c r="DE6" s="626"/>
      <c r="DF6" s="626"/>
      <c r="DG6" s="626"/>
      <c r="DH6" s="626"/>
      <c r="DI6" s="626"/>
      <c r="DJ6" s="626"/>
      <c r="DK6" s="626"/>
      <c r="DL6" s="626"/>
      <c r="DM6" s="626"/>
      <c r="DN6" s="626"/>
      <c r="DO6" s="626"/>
      <c r="DP6" s="627"/>
      <c r="DQ6" s="634">
        <v>69538</v>
      </c>
      <c r="DR6" s="626"/>
      <c r="DS6" s="626"/>
      <c r="DT6" s="626"/>
      <c r="DU6" s="626"/>
      <c r="DV6" s="626"/>
      <c r="DW6" s="626"/>
      <c r="DX6" s="626"/>
      <c r="DY6" s="626"/>
      <c r="DZ6" s="626"/>
      <c r="EA6" s="626"/>
      <c r="EB6" s="626"/>
      <c r="EC6" s="635"/>
    </row>
    <row r="7" spans="2:143" ht="11.25" customHeight="1">
      <c r="B7" s="622" t="s">
        <v>219</v>
      </c>
      <c r="C7" s="623"/>
      <c r="D7" s="623"/>
      <c r="E7" s="623"/>
      <c r="F7" s="623"/>
      <c r="G7" s="623"/>
      <c r="H7" s="623"/>
      <c r="I7" s="623"/>
      <c r="J7" s="623"/>
      <c r="K7" s="623"/>
      <c r="L7" s="623"/>
      <c r="M7" s="623"/>
      <c r="N7" s="623"/>
      <c r="O7" s="623"/>
      <c r="P7" s="623"/>
      <c r="Q7" s="624"/>
      <c r="R7" s="625">
        <v>793</v>
      </c>
      <c r="S7" s="626"/>
      <c r="T7" s="626"/>
      <c r="U7" s="626"/>
      <c r="V7" s="626"/>
      <c r="W7" s="626"/>
      <c r="X7" s="626"/>
      <c r="Y7" s="627"/>
      <c r="Z7" s="628">
        <v>0</v>
      </c>
      <c r="AA7" s="628"/>
      <c r="AB7" s="628"/>
      <c r="AC7" s="628"/>
      <c r="AD7" s="629">
        <v>793</v>
      </c>
      <c r="AE7" s="629"/>
      <c r="AF7" s="629"/>
      <c r="AG7" s="629"/>
      <c r="AH7" s="629"/>
      <c r="AI7" s="629"/>
      <c r="AJ7" s="629"/>
      <c r="AK7" s="629"/>
      <c r="AL7" s="630">
        <v>0</v>
      </c>
      <c r="AM7" s="631"/>
      <c r="AN7" s="631"/>
      <c r="AO7" s="632"/>
      <c r="AP7" s="622" t="s">
        <v>220</v>
      </c>
      <c r="AQ7" s="623"/>
      <c r="AR7" s="623"/>
      <c r="AS7" s="623"/>
      <c r="AT7" s="623"/>
      <c r="AU7" s="623"/>
      <c r="AV7" s="623"/>
      <c r="AW7" s="623"/>
      <c r="AX7" s="623"/>
      <c r="AY7" s="623"/>
      <c r="AZ7" s="623"/>
      <c r="BA7" s="623"/>
      <c r="BB7" s="623"/>
      <c r="BC7" s="623"/>
      <c r="BD7" s="623"/>
      <c r="BE7" s="623"/>
      <c r="BF7" s="624"/>
      <c r="BG7" s="625">
        <v>385512</v>
      </c>
      <c r="BH7" s="626"/>
      <c r="BI7" s="626"/>
      <c r="BJ7" s="626"/>
      <c r="BK7" s="626"/>
      <c r="BL7" s="626"/>
      <c r="BM7" s="626"/>
      <c r="BN7" s="627"/>
      <c r="BO7" s="628">
        <v>25.2</v>
      </c>
      <c r="BP7" s="628"/>
      <c r="BQ7" s="628"/>
      <c r="BR7" s="628"/>
      <c r="BS7" s="629">
        <v>14094</v>
      </c>
      <c r="BT7" s="629"/>
      <c r="BU7" s="629"/>
      <c r="BV7" s="629"/>
      <c r="BW7" s="629"/>
      <c r="BX7" s="629"/>
      <c r="BY7" s="629"/>
      <c r="BZ7" s="629"/>
      <c r="CA7" s="629"/>
      <c r="CB7" s="633"/>
      <c r="CD7" s="639" t="s">
        <v>221</v>
      </c>
      <c r="CE7" s="640"/>
      <c r="CF7" s="640"/>
      <c r="CG7" s="640"/>
      <c r="CH7" s="640"/>
      <c r="CI7" s="640"/>
      <c r="CJ7" s="640"/>
      <c r="CK7" s="640"/>
      <c r="CL7" s="640"/>
      <c r="CM7" s="640"/>
      <c r="CN7" s="640"/>
      <c r="CO7" s="640"/>
      <c r="CP7" s="640"/>
      <c r="CQ7" s="641"/>
      <c r="CR7" s="625">
        <v>556622</v>
      </c>
      <c r="CS7" s="626"/>
      <c r="CT7" s="626"/>
      <c r="CU7" s="626"/>
      <c r="CV7" s="626"/>
      <c r="CW7" s="626"/>
      <c r="CX7" s="626"/>
      <c r="CY7" s="627"/>
      <c r="CZ7" s="628">
        <v>14.9</v>
      </c>
      <c r="DA7" s="628"/>
      <c r="DB7" s="628"/>
      <c r="DC7" s="628"/>
      <c r="DD7" s="634">
        <v>106403</v>
      </c>
      <c r="DE7" s="626"/>
      <c r="DF7" s="626"/>
      <c r="DG7" s="626"/>
      <c r="DH7" s="626"/>
      <c r="DI7" s="626"/>
      <c r="DJ7" s="626"/>
      <c r="DK7" s="626"/>
      <c r="DL7" s="626"/>
      <c r="DM7" s="626"/>
      <c r="DN7" s="626"/>
      <c r="DO7" s="626"/>
      <c r="DP7" s="627"/>
      <c r="DQ7" s="634">
        <v>469594</v>
      </c>
      <c r="DR7" s="626"/>
      <c r="DS7" s="626"/>
      <c r="DT7" s="626"/>
      <c r="DU7" s="626"/>
      <c r="DV7" s="626"/>
      <c r="DW7" s="626"/>
      <c r="DX7" s="626"/>
      <c r="DY7" s="626"/>
      <c r="DZ7" s="626"/>
      <c r="EA7" s="626"/>
      <c r="EB7" s="626"/>
      <c r="EC7" s="635"/>
    </row>
    <row r="8" spans="2:143" ht="11.25" customHeight="1">
      <c r="B8" s="622" t="s">
        <v>222</v>
      </c>
      <c r="C8" s="623"/>
      <c r="D8" s="623"/>
      <c r="E8" s="623"/>
      <c r="F8" s="623"/>
      <c r="G8" s="623"/>
      <c r="H8" s="623"/>
      <c r="I8" s="623"/>
      <c r="J8" s="623"/>
      <c r="K8" s="623"/>
      <c r="L8" s="623"/>
      <c r="M8" s="623"/>
      <c r="N8" s="623"/>
      <c r="O8" s="623"/>
      <c r="P8" s="623"/>
      <c r="Q8" s="624"/>
      <c r="R8" s="625">
        <v>2543</v>
      </c>
      <c r="S8" s="626"/>
      <c r="T8" s="626"/>
      <c r="U8" s="626"/>
      <c r="V8" s="626"/>
      <c r="W8" s="626"/>
      <c r="X8" s="626"/>
      <c r="Y8" s="627"/>
      <c r="Z8" s="628">
        <v>0.1</v>
      </c>
      <c r="AA8" s="628"/>
      <c r="AB8" s="628"/>
      <c r="AC8" s="628"/>
      <c r="AD8" s="629">
        <v>2543</v>
      </c>
      <c r="AE8" s="629"/>
      <c r="AF8" s="629"/>
      <c r="AG8" s="629"/>
      <c r="AH8" s="629"/>
      <c r="AI8" s="629"/>
      <c r="AJ8" s="629"/>
      <c r="AK8" s="629"/>
      <c r="AL8" s="630">
        <v>0.1</v>
      </c>
      <c r="AM8" s="631"/>
      <c r="AN8" s="631"/>
      <c r="AO8" s="632"/>
      <c r="AP8" s="622" t="s">
        <v>223</v>
      </c>
      <c r="AQ8" s="623"/>
      <c r="AR8" s="623"/>
      <c r="AS8" s="623"/>
      <c r="AT8" s="623"/>
      <c r="AU8" s="623"/>
      <c r="AV8" s="623"/>
      <c r="AW8" s="623"/>
      <c r="AX8" s="623"/>
      <c r="AY8" s="623"/>
      <c r="AZ8" s="623"/>
      <c r="BA8" s="623"/>
      <c r="BB8" s="623"/>
      <c r="BC8" s="623"/>
      <c r="BD8" s="623"/>
      <c r="BE8" s="623"/>
      <c r="BF8" s="624"/>
      <c r="BG8" s="625">
        <v>11238</v>
      </c>
      <c r="BH8" s="626"/>
      <c r="BI8" s="626"/>
      <c r="BJ8" s="626"/>
      <c r="BK8" s="626"/>
      <c r="BL8" s="626"/>
      <c r="BM8" s="626"/>
      <c r="BN8" s="627"/>
      <c r="BO8" s="628">
        <v>0.7</v>
      </c>
      <c r="BP8" s="628"/>
      <c r="BQ8" s="628"/>
      <c r="BR8" s="628"/>
      <c r="BS8" s="634" t="s">
        <v>113</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1107489</v>
      </c>
      <c r="CS8" s="626"/>
      <c r="CT8" s="626"/>
      <c r="CU8" s="626"/>
      <c r="CV8" s="626"/>
      <c r="CW8" s="626"/>
      <c r="CX8" s="626"/>
      <c r="CY8" s="627"/>
      <c r="CZ8" s="628">
        <v>29.7</v>
      </c>
      <c r="DA8" s="628"/>
      <c r="DB8" s="628"/>
      <c r="DC8" s="628"/>
      <c r="DD8" s="634">
        <v>126564</v>
      </c>
      <c r="DE8" s="626"/>
      <c r="DF8" s="626"/>
      <c r="DG8" s="626"/>
      <c r="DH8" s="626"/>
      <c r="DI8" s="626"/>
      <c r="DJ8" s="626"/>
      <c r="DK8" s="626"/>
      <c r="DL8" s="626"/>
      <c r="DM8" s="626"/>
      <c r="DN8" s="626"/>
      <c r="DO8" s="626"/>
      <c r="DP8" s="627"/>
      <c r="DQ8" s="634">
        <v>655598</v>
      </c>
      <c r="DR8" s="626"/>
      <c r="DS8" s="626"/>
      <c r="DT8" s="626"/>
      <c r="DU8" s="626"/>
      <c r="DV8" s="626"/>
      <c r="DW8" s="626"/>
      <c r="DX8" s="626"/>
      <c r="DY8" s="626"/>
      <c r="DZ8" s="626"/>
      <c r="EA8" s="626"/>
      <c r="EB8" s="626"/>
      <c r="EC8" s="635"/>
    </row>
    <row r="9" spans="2:143" ht="11.25" customHeight="1">
      <c r="B9" s="622" t="s">
        <v>225</v>
      </c>
      <c r="C9" s="623"/>
      <c r="D9" s="623"/>
      <c r="E9" s="623"/>
      <c r="F9" s="623"/>
      <c r="G9" s="623"/>
      <c r="H9" s="623"/>
      <c r="I9" s="623"/>
      <c r="J9" s="623"/>
      <c r="K9" s="623"/>
      <c r="L9" s="623"/>
      <c r="M9" s="623"/>
      <c r="N9" s="623"/>
      <c r="O9" s="623"/>
      <c r="P9" s="623"/>
      <c r="Q9" s="624"/>
      <c r="R9" s="625">
        <v>1592</v>
      </c>
      <c r="S9" s="626"/>
      <c r="T9" s="626"/>
      <c r="U9" s="626"/>
      <c r="V9" s="626"/>
      <c r="W9" s="626"/>
      <c r="X9" s="626"/>
      <c r="Y9" s="627"/>
      <c r="Z9" s="628">
        <v>0</v>
      </c>
      <c r="AA9" s="628"/>
      <c r="AB9" s="628"/>
      <c r="AC9" s="628"/>
      <c r="AD9" s="629">
        <v>1592</v>
      </c>
      <c r="AE9" s="629"/>
      <c r="AF9" s="629"/>
      <c r="AG9" s="629"/>
      <c r="AH9" s="629"/>
      <c r="AI9" s="629"/>
      <c r="AJ9" s="629"/>
      <c r="AK9" s="629"/>
      <c r="AL9" s="630">
        <v>0.1</v>
      </c>
      <c r="AM9" s="631"/>
      <c r="AN9" s="631"/>
      <c r="AO9" s="632"/>
      <c r="AP9" s="622" t="s">
        <v>226</v>
      </c>
      <c r="AQ9" s="623"/>
      <c r="AR9" s="623"/>
      <c r="AS9" s="623"/>
      <c r="AT9" s="623"/>
      <c r="AU9" s="623"/>
      <c r="AV9" s="623"/>
      <c r="AW9" s="623"/>
      <c r="AX9" s="623"/>
      <c r="AY9" s="623"/>
      <c r="AZ9" s="623"/>
      <c r="BA9" s="623"/>
      <c r="BB9" s="623"/>
      <c r="BC9" s="623"/>
      <c r="BD9" s="623"/>
      <c r="BE9" s="623"/>
      <c r="BF9" s="624"/>
      <c r="BG9" s="625">
        <v>299153</v>
      </c>
      <c r="BH9" s="626"/>
      <c r="BI9" s="626"/>
      <c r="BJ9" s="626"/>
      <c r="BK9" s="626"/>
      <c r="BL9" s="626"/>
      <c r="BM9" s="626"/>
      <c r="BN9" s="627"/>
      <c r="BO9" s="628">
        <v>19.600000000000001</v>
      </c>
      <c r="BP9" s="628"/>
      <c r="BQ9" s="628"/>
      <c r="BR9" s="628"/>
      <c r="BS9" s="634" t="s">
        <v>113</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372992</v>
      </c>
      <c r="CS9" s="626"/>
      <c r="CT9" s="626"/>
      <c r="CU9" s="626"/>
      <c r="CV9" s="626"/>
      <c r="CW9" s="626"/>
      <c r="CX9" s="626"/>
      <c r="CY9" s="627"/>
      <c r="CZ9" s="628">
        <v>10</v>
      </c>
      <c r="DA9" s="628"/>
      <c r="DB9" s="628"/>
      <c r="DC9" s="628"/>
      <c r="DD9" s="634">
        <v>1998</v>
      </c>
      <c r="DE9" s="626"/>
      <c r="DF9" s="626"/>
      <c r="DG9" s="626"/>
      <c r="DH9" s="626"/>
      <c r="DI9" s="626"/>
      <c r="DJ9" s="626"/>
      <c r="DK9" s="626"/>
      <c r="DL9" s="626"/>
      <c r="DM9" s="626"/>
      <c r="DN9" s="626"/>
      <c r="DO9" s="626"/>
      <c r="DP9" s="627"/>
      <c r="DQ9" s="634">
        <v>360152</v>
      </c>
      <c r="DR9" s="626"/>
      <c r="DS9" s="626"/>
      <c r="DT9" s="626"/>
      <c r="DU9" s="626"/>
      <c r="DV9" s="626"/>
      <c r="DW9" s="626"/>
      <c r="DX9" s="626"/>
      <c r="DY9" s="626"/>
      <c r="DZ9" s="626"/>
      <c r="EA9" s="626"/>
      <c r="EB9" s="626"/>
      <c r="EC9" s="635"/>
    </row>
    <row r="10" spans="2:143" ht="11.25" customHeight="1">
      <c r="B10" s="622" t="s">
        <v>228</v>
      </c>
      <c r="C10" s="623"/>
      <c r="D10" s="623"/>
      <c r="E10" s="623"/>
      <c r="F10" s="623"/>
      <c r="G10" s="623"/>
      <c r="H10" s="623"/>
      <c r="I10" s="623"/>
      <c r="J10" s="623"/>
      <c r="K10" s="623"/>
      <c r="L10" s="623"/>
      <c r="M10" s="623"/>
      <c r="N10" s="623"/>
      <c r="O10" s="623"/>
      <c r="P10" s="623"/>
      <c r="Q10" s="624"/>
      <c r="R10" s="625">
        <v>125446</v>
      </c>
      <c r="S10" s="626"/>
      <c r="T10" s="626"/>
      <c r="U10" s="626"/>
      <c r="V10" s="626"/>
      <c r="W10" s="626"/>
      <c r="X10" s="626"/>
      <c r="Y10" s="627"/>
      <c r="Z10" s="628">
        <v>3.2</v>
      </c>
      <c r="AA10" s="628"/>
      <c r="AB10" s="628"/>
      <c r="AC10" s="628"/>
      <c r="AD10" s="629">
        <v>125446</v>
      </c>
      <c r="AE10" s="629"/>
      <c r="AF10" s="629"/>
      <c r="AG10" s="629"/>
      <c r="AH10" s="629"/>
      <c r="AI10" s="629"/>
      <c r="AJ10" s="629"/>
      <c r="AK10" s="629"/>
      <c r="AL10" s="630">
        <v>5.5</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26169</v>
      </c>
      <c r="BH10" s="626"/>
      <c r="BI10" s="626"/>
      <c r="BJ10" s="626"/>
      <c r="BK10" s="626"/>
      <c r="BL10" s="626"/>
      <c r="BM10" s="626"/>
      <c r="BN10" s="627"/>
      <c r="BO10" s="628">
        <v>1.7</v>
      </c>
      <c r="BP10" s="628"/>
      <c r="BQ10" s="628"/>
      <c r="BR10" s="628"/>
      <c r="BS10" s="634">
        <v>4361</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t="s">
        <v>113</v>
      </c>
      <c r="CS10" s="626"/>
      <c r="CT10" s="626"/>
      <c r="CU10" s="626"/>
      <c r="CV10" s="626"/>
      <c r="CW10" s="626"/>
      <c r="CX10" s="626"/>
      <c r="CY10" s="627"/>
      <c r="CZ10" s="628" t="s">
        <v>113</v>
      </c>
      <c r="DA10" s="628"/>
      <c r="DB10" s="628"/>
      <c r="DC10" s="628"/>
      <c r="DD10" s="634" t="s">
        <v>113</v>
      </c>
      <c r="DE10" s="626"/>
      <c r="DF10" s="626"/>
      <c r="DG10" s="626"/>
      <c r="DH10" s="626"/>
      <c r="DI10" s="626"/>
      <c r="DJ10" s="626"/>
      <c r="DK10" s="626"/>
      <c r="DL10" s="626"/>
      <c r="DM10" s="626"/>
      <c r="DN10" s="626"/>
      <c r="DO10" s="626"/>
      <c r="DP10" s="627"/>
      <c r="DQ10" s="634" t="s">
        <v>113</v>
      </c>
      <c r="DR10" s="626"/>
      <c r="DS10" s="626"/>
      <c r="DT10" s="626"/>
      <c r="DU10" s="626"/>
      <c r="DV10" s="626"/>
      <c r="DW10" s="626"/>
      <c r="DX10" s="626"/>
      <c r="DY10" s="626"/>
      <c r="DZ10" s="626"/>
      <c r="EA10" s="626"/>
      <c r="EB10" s="626"/>
      <c r="EC10" s="635"/>
    </row>
    <row r="11" spans="2:143" ht="11.25" customHeight="1">
      <c r="B11" s="622" t="s">
        <v>231</v>
      </c>
      <c r="C11" s="623"/>
      <c r="D11" s="623"/>
      <c r="E11" s="623"/>
      <c r="F11" s="623"/>
      <c r="G11" s="623"/>
      <c r="H11" s="623"/>
      <c r="I11" s="623"/>
      <c r="J11" s="623"/>
      <c r="K11" s="623"/>
      <c r="L11" s="623"/>
      <c r="M11" s="623"/>
      <c r="N11" s="623"/>
      <c r="O11" s="623"/>
      <c r="P11" s="623"/>
      <c r="Q11" s="624"/>
      <c r="R11" s="625" t="s">
        <v>113</v>
      </c>
      <c r="S11" s="626"/>
      <c r="T11" s="626"/>
      <c r="U11" s="626"/>
      <c r="V11" s="626"/>
      <c r="W11" s="626"/>
      <c r="X11" s="626"/>
      <c r="Y11" s="627"/>
      <c r="Z11" s="628" t="s">
        <v>113</v>
      </c>
      <c r="AA11" s="628"/>
      <c r="AB11" s="628"/>
      <c r="AC11" s="628"/>
      <c r="AD11" s="629" t="s">
        <v>113</v>
      </c>
      <c r="AE11" s="629"/>
      <c r="AF11" s="629"/>
      <c r="AG11" s="629"/>
      <c r="AH11" s="629"/>
      <c r="AI11" s="629"/>
      <c r="AJ11" s="629"/>
      <c r="AK11" s="629"/>
      <c r="AL11" s="630" t="s">
        <v>113</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48952</v>
      </c>
      <c r="BH11" s="626"/>
      <c r="BI11" s="626"/>
      <c r="BJ11" s="626"/>
      <c r="BK11" s="626"/>
      <c r="BL11" s="626"/>
      <c r="BM11" s="626"/>
      <c r="BN11" s="627"/>
      <c r="BO11" s="628">
        <v>3.2</v>
      </c>
      <c r="BP11" s="628"/>
      <c r="BQ11" s="628"/>
      <c r="BR11" s="628"/>
      <c r="BS11" s="634">
        <v>9733</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244123</v>
      </c>
      <c r="CS11" s="626"/>
      <c r="CT11" s="626"/>
      <c r="CU11" s="626"/>
      <c r="CV11" s="626"/>
      <c r="CW11" s="626"/>
      <c r="CX11" s="626"/>
      <c r="CY11" s="627"/>
      <c r="CZ11" s="628">
        <v>6.5</v>
      </c>
      <c r="DA11" s="628"/>
      <c r="DB11" s="628"/>
      <c r="DC11" s="628"/>
      <c r="DD11" s="634">
        <v>45693</v>
      </c>
      <c r="DE11" s="626"/>
      <c r="DF11" s="626"/>
      <c r="DG11" s="626"/>
      <c r="DH11" s="626"/>
      <c r="DI11" s="626"/>
      <c r="DJ11" s="626"/>
      <c r="DK11" s="626"/>
      <c r="DL11" s="626"/>
      <c r="DM11" s="626"/>
      <c r="DN11" s="626"/>
      <c r="DO11" s="626"/>
      <c r="DP11" s="627"/>
      <c r="DQ11" s="634">
        <v>154724</v>
      </c>
      <c r="DR11" s="626"/>
      <c r="DS11" s="626"/>
      <c r="DT11" s="626"/>
      <c r="DU11" s="626"/>
      <c r="DV11" s="626"/>
      <c r="DW11" s="626"/>
      <c r="DX11" s="626"/>
      <c r="DY11" s="626"/>
      <c r="DZ11" s="626"/>
      <c r="EA11" s="626"/>
      <c r="EB11" s="626"/>
      <c r="EC11" s="635"/>
    </row>
    <row r="12" spans="2:143" ht="11.25" customHeight="1">
      <c r="B12" s="622" t="s">
        <v>234</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1083389</v>
      </c>
      <c r="BH12" s="626"/>
      <c r="BI12" s="626"/>
      <c r="BJ12" s="626"/>
      <c r="BK12" s="626"/>
      <c r="BL12" s="626"/>
      <c r="BM12" s="626"/>
      <c r="BN12" s="627"/>
      <c r="BO12" s="628">
        <v>70.900000000000006</v>
      </c>
      <c r="BP12" s="628"/>
      <c r="BQ12" s="628"/>
      <c r="BR12" s="628"/>
      <c r="BS12" s="634">
        <v>190958</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149398</v>
      </c>
      <c r="CS12" s="626"/>
      <c r="CT12" s="626"/>
      <c r="CU12" s="626"/>
      <c r="CV12" s="626"/>
      <c r="CW12" s="626"/>
      <c r="CX12" s="626"/>
      <c r="CY12" s="627"/>
      <c r="CZ12" s="628">
        <v>4</v>
      </c>
      <c r="DA12" s="628"/>
      <c r="DB12" s="628"/>
      <c r="DC12" s="628"/>
      <c r="DD12" s="634" t="s">
        <v>113</v>
      </c>
      <c r="DE12" s="626"/>
      <c r="DF12" s="626"/>
      <c r="DG12" s="626"/>
      <c r="DH12" s="626"/>
      <c r="DI12" s="626"/>
      <c r="DJ12" s="626"/>
      <c r="DK12" s="626"/>
      <c r="DL12" s="626"/>
      <c r="DM12" s="626"/>
      <c r="DN12" s="626"/>
      <c r="DO12" s="626"/>
      <c r="DP12" s="627"/>
      <c r="DQ12" s="634">
        <v>53723</v>
      </c>
      <c r="DR12" s="626"/>
      <c r="DS12" s="626"/>
      <c r="DT12" s="626"/>
      <c r="DU12" s="626"/>
      <c r="DV12" s="626"/>
      <c r="DW12" s="626"/>
      <c r="DX12" s="626"/>
      <c r="DY12" s="626"/>
      <c r="DZ12" s="626"/>
      <c r="EA12" s="626"/>
      <c r="EB12" s="626"/>
      <c r="EC12" s="635"/>
    </row>
    <row r="13" spans="2:143" ht="11.25" customHeight="1">
      <c r="B13" s="622" t="s">
        <v>237</v>
      </c>
      <c r="C13" s="623"/>
      <c r="D13" s="623"/>
      <c r="E13" s="623"/>
      <c r="F13" s="623"/>
      <c r="G13" s="623"/>
      <c r="H13" s="623"/>
      <c r="I13" s="623"/>
      <c r="J13" s="623"/>
      <c r="K13" s="623"/>
      <c r="L13" s="623"/>
      <c r="M13" s="623"/>
      <c r="N13" s="623"/>
      <c r="O13" s="623"/>
      <c r="P13" s="623"/>
      <c r="Q13" s="624"/>
      <c r="R13" s="625">
        <v>4737</v>
      </c>
      <c r="S13" s="626"/>
      <c r="T13" s="626"/>
      <c r="U13" s="626"/>
      <c r="V13" s="626"/>
      <c r="W13" s="626"/>
      <c r="X13" s="626"/>
      <c r="Y13" s="627"/>
      <c r="Z13" s="628">
        <v>0.1</v>
      </c>
      <c r="AA13" s="628"/>
      <c r="AB13" s="628"/>
      <c r="AC13" s="628"/>
      <c r="AD13" s="629">
        <v>4737</v>
      </c>
      <c r="AE13" s="629"/>
      <c r="AF13" s="629"/>
      <c r="AG13" s="629"/>
      <c r="AH13" s="629"/>
      <c r="AI13" s="629"/>
      <c r="AJ13" s="629"/>
      <c r="AK13" s="629"/>
      <c r="AL13" s="630">
        <v>0.2</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1083038</v>
      </c>
      <c r="BH13" s="626"/>
      <c r="BI13" s="626"/>
      <c r="BJ13" s="626"/>
      <c r="BK13" s="626"/>
      <c r="BL13" s="626"/>
      <c r="BM13" s="626"/>
      <c r="BN13" s="627"/>
      <c r="BO13" s="628">
        <v>70.900000000000006</v>
      </c>
      <c r="BP13" s="628"/>
      <c r="BQ13" s="628"/>
      <c r="BR13" s="628"/>
      <c r="BS13" s="634">
        <v>190958</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160158</v>
      </c>
      <c r="CS13" s="626"/>
      <c r="CT13" s="626"/>
      <c r="CU13" s="626"/>
      <c r="CV13" s="626"/>
      <c r="CW13" s="626"/>
      <c r="CX13" s="626"/>
      <c r="CY13" s="627"/>
      <c r="CZ13" s="628">
        <v>4.3</v>
      </c>
      <c r="DA13" s="628"/>
      <c r="DB13" s="628"/>
      <c r="DC13" s="628"/>
      <c r="DD13" s="634">
        <v>72428</v>
      </c>
      <c r="DE13" s="626"/>
      <c r="DF13" s="626"/>
      <c r="DG13" s="626"/>
      <c r="DH13" s="626"/>
      <c r="DI13" s="626"/>
      <c r="DJ13" s="626"/>
      <c r="DK13" s="626"/>
      <c r="DL13" s="626"/>
      <c r="DM13" s="626"/>
      <c r="DN13" s="626"/>
      <c r="DO13" s="626"/>
      <c r="DP13" s="627"/>
      <c r="DQ13" s="634">
        <v>90706</v>
      </c>
      <c r="DR13" s="626"/>
      <c r="DS13" s="626"/>
      <c r="DT13" s="626"/>
      <c r="DU13" s="626"/>
      <c r="DV13" s="626"/>
      <c r="DW13" s="626"/>
      <c r="DX13" s="626"/>
      <c r="DY13" s="626"/>
      <c r="DZ13" s="626"/>
      <c r="EA13" s="626"/>
      <c r="EB13" s="626"/>
      <c r="EC13" s="635"/>
    </row>
    <row r="14" spans="2:143" ht="11.25" customHeight="1">
      <c r="B14" s="622" t="s">
        <v>240</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15582</v>
      </c>
      <c r="BH14" s="626"/>
      <c r="BI14" s="626"/>
      <c r="BJ14" s="626"/>
      <c r="BK14" s="626"/>
      <c r="BL14" s="626"/>
      <c r="BM14" s="626"/>
      <c r="BN14" s="627"/>
      <c r="BO14" s="628">
        <v>1</v>
      </c>
      <c r="BP14" s="628"/>
      <c r="BQ14" s="628"/>
      <c r="BR14" s="628"/>
      <c r="BS14" s="634" t="s">
        <v>113</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365956</v>
      </c>
      <c r="CS14" s="626"/>
      <c r="CT14" s="626"/>
      <c r="CU14" s="626"/>
      <c r="CV14" s="626"/>
      <c r="CW14" s="626"/>
      <c r="CX14" s="626"/>
      <c r="CY14" s="627"/>
      <c r="CZ14" s="628">
        <v>9.8000000000000007</v>
      </c>
      <c r="DA14" s="628"/>
      <c r="DB14" s="628"/>
      <c r="DC14" s="628"/>
      <c r="DD14" s="634">
        <v>238297</v>
      </c>
      <c r="DE14" s="626"/>
      <c r="DF14" s="626"/>
      <c r="DG14" s="626"/>
      <c r="DH14" s="626"/>
      <c r="DI14" s="626"/>
      <c r="DJ14" s="626"/>
      <c r="DK14" s="626"/>
      <c r="DL14" s="626"/>
      <c r="DM14" s="626"/>
      <c r="DN14" s="626"/>
      <c r="DO14" s="626"/>
      <c r="DP14" s="627"/>
      <c r="DQ14" s="634">
        <v>167032</v>
      </c>
      <c r="DR14" s="626"/>
      <c r="DS14" s="626"/>
      <c r="DT14" s="626"/>
      <c r="DU14" s="626"/>
      <c r="DV14" s="626"/>
      <c r="DW14" s="626"/>
      <c r="DX14" s="626"/>
      <c r="DY14" s="626"/>
      <c r="DZ14" s="626"/>
      <c r="EA14" s="626"/>
      <c r="EB14" s="626"/>
      <c r="EC14" s="635"/>
    </row>
    <row r="15" spans="2:143" ht="11.25" customHeight="1">
      <c r="B15" s="622" t="s">
        <v>243</v>
      </c>
      <c r="C15" s="623"/>
      <c r="D15" s="623"/>
      <c r="E15" s="623"/>
      <c r="F15" s="623"/>
      <c r="G15" s="623"/>
      <c r="H15" s="623"/>
      <c r="I15" s="623"/>
      <c r="J15" s="623"/>
      <c r="K15" s="623"/>
      <c r="L15" s="623"/>
      <c r="M15" s="623"/>
      <c r="N15" s="623"/>
      <c r="O15" s="623"/>
      <c r="P15" s="623"/>
      <c r="Q15" s="624"/>
      <c r="R15" s="625">
        <v>5450</v>
      </c>
      <c r="S15" s="626"/>
      <c r="T15" s="626"/>
      <c r="U15" s="626"/>
      <c r="V15" s="626"/>
      <c r="W15" s="626"/>
      <c r="X15" s="626"/>
      <c r="Y15" s="627"/>
      <c r="Z15" s="628">
        <v>0.1</v>
      </c>
      <c r="AA15" s="628"/>
      <c r="AB15" s="628"/>
      <c r="AC15" s="628"/>
      <c r="AD15" s="629">
        <v>5450</v>
      </c>
      <c r="AE15" s="629"/>
      <c r="AF15" s="629"/>
      <c r="AG15" s="629"/>
      <c r="AH15" s="629"/>
      <c r="AI15" s="629"/>
      <c r="AJ15" s="629"/>
      <c r="AK15" s="629"/>
      <c r="AL15" s="630">
        <v>0.2</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42940</v>
      </c>
      <c r="BH15" s="626"/>
      <c r="BI15" s="626"/>
      <c r="BJ15" s="626"/>
      <c r="BK15" s="626"/>
      <c r="BL15" s="626"/>
      <c r="BM15" s="626"/>
      <c r="BN15" s="627"/>
      <c r="BO15" s="628">
        <v>2.8</v>
      </c>
      <c r="BP15" s="628"/>
      <c r="BQ15" s="628"/>
      <c r="BR15" s="628"/>
      <c r="BS15" s="634" t="s">
        <v>113</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269297</v>
      </c>
      <c r="CS15" s="626"/>
      <c r="CT15" s="626"/>
      <c r="CU15" s="626"/>
      <c r="CV15" s="626"/>
      <c r="CW15" s="626"/>
      <c r="CX15" s="626"/>
      <c r="CY15" s="627"/>
      <c r="CZ15" s="628">
        <v>7.2</v>
      </c>
      <c r="DA15" s="628"/>
      <c r="DB15" s="628"/>
      <c r="DC15" s="628"/>
      <c r="DD15" s="634">
        <v>34518</v>
      </c>
      <c r="DE15" s="626"/>
      <c r="DF15" s="626"/>
      <c r="DG15" s="626"/>
      <c r="DH15" s="626"/>
      <c r="DI15" s="626"/>
      <c r="DJ15" s="626"/>
      <c r="DK15" s="626"/>
      <c r="DL15" s="626"/>
      <c r="DM15" s="626"/>
      <c r="DN15" s="626"/>
      <c r="DO15" s="626"/>
      <c r="DP15" s="627"/>
      <c r="DQ15" s="634">
        <v>263199</v>
      </c>
      <c r="DR15" s="626"/>
      <c r="DS15" s="626"/>
      <c r="DT15" s="626"/>
      <c r="DU15" s="626"/>
      <c r="DV15" s="626"/>
      <c r="DW15" s="626"/>
      <c r="DX15" s="626"/>
      <c r="DY15" s="626"/>
      <c r="DZ15" s="626"/>
      <c r="EA15" s="626"/>
      <c r="EB15" s="626"/>
      <c r="EC15" s="635"/>
    </row>
    <row r="16" spans="2:143" ht="11.25" customHeight="1">
      <c r="B16" s="622" t="s">
        <v>246</v>
      </c>
      <c r="C16" s="623"/>
      <c r="D16" s="623"/>
      <c r="E16" s="623"/>
      <c r="F16" s="623"/>
      <c r="G16" s="623"/>
      <c r="H16" s="623"/>
      <c r="I16" s="623"/>
      <c r="J16" s="623"/>
      <c r="K16" s="623"/>
      <c r="L16" s="623"/>
      <c r="M16" s="623"/>
      <c r="N16" s="623"/>
      <c r="O16" s="623"/>
      <c r="P16" s="623"/>
      <c r="Q16" s="624"/>
      <c r="R16" s="625">
        <v>704211</v>
      </c>
      <c r="S16" s="626"/>
      <c r="T16" s="626"/>
      <c r="U16" s="626"/>
      <c r="V16" s="626"/>
      <c r="W16" s="626"/>
      <c r="X16" s="626"/>
      <c r="Y16" s="627"/>
      <c r="Z16" s="628">
        <v>18.100000000000001</v>
      </c>
      <c r="AA16" s="628"/>
      <c r="AB16" s="628"/>
      <c r="AC16" s="628"/>
      <c r="AD16" s="629">
        <v>570708</v>
      </c>
      <c r="AE16" s="629"/>
      <c r="AF16" s="629"/>
      <c r="AG16" s="629"/>
      <c r="AH16" s="629"/>
      <c r="AI16" s="629"/>
      <c r="AJ16" s="629"/>
      <c r="AK16" s="629"/>
      <c r="AL16" s="630">
        <v>25.2</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t="s">
        <v>113</v>
      </c>
      <c r="BH16" s="626"/>
      <c r="BI16" s="626"/>
      <c r="BJ16" s="626"/>
      <c r="BK16" s="626"/>
      <c r="BL16" s="626"/>
      <c r="BM16" s="626"/>
      <c r="BN16" s="627"/>
      <c r="BO16" s="628" t="s">
        <v>113</v>
      </c>
      <c r="BP16" s="628"/>
      <c r="BQ16" s="628"/>
      <c r="BR16" s="628"/>
      <c r="BS16" s="634" t="s">
        <v>113</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t="s">
        <v>113</v>
      </c>
      <c r="CS16" s="626"/>
      <c r="CT16" s="626"/>
      <c r="CU16" s="626"/>
      <c r="CV16" s="626"/>
      <c r="CW16" s="626"/>
      <c r="CX16" s="626"/>
      <c r="CY16" s="627"/>
      <c r="CZ16" s="628" t="s">
        <v>113</v>
      </c>
      <c r="DA16" s="628"/>
      <c r="DB16" s="628"/>
      <c r="DC16" s="628"/>
      <c r="DD16" s="634" t="s">
        <v>113</v>
      </c>
      <c r="DE16" s="626"/>
      <c r="DF16" s="626"/>
      <c r="DG16" s="626"/>
      <c r="DH16" s="626"/>
      <c r="DI16" s="626"/>
      <c r="DJ16" s="626"/>
      <c r="DK16" s="626"/>
      <c r="DL16" s="626"/>
      <c r="DM16" s="626"/>
      <c r="DN16" s="626"/>
      <c r="DO16" s="626"/>
      <c r="DP16" s="627"/>
      <c r="DQ16" s="634" t="s">
        <v>113</v>
      </c>
      <c r="DR16" s="626"/>
      <c r="DS16" s="626"/>
      <c r="DT16" s="626"/>
      <c r="DU16" s="626"/>
      <c r="DV16" s="626"/>
      <c r="DW16" s="626"/>
      <c r="DX16" s="626"/>
      <c r="DY16" s="626"/>
      <c r="DZ16" s="626"/>
      <c r="EA16" s="626"/>
      <c r="EB16" s="626"/>
      <c r="EC16" s="635"/>
    </row>
    <row r="17" spans="2:133" ht="11.25" customHeight="1">
      <c r="B17" s="622" t="s">
        <v>249</v>
      </c>
      <c r="C17" s="623"/>
      <c r="D17" s="623"/>
      <c r="E17" s="623"/>
      <c r="F17" s="623"/>
      <c r="G17" s="623"/>
      <c r="H17" s="623"/>
      <c r="I17" s="623"/>
      <c r="J17" s="623"/>
      <c r="K17" s="623"/>
      <c r="L17" s="623"/>
      <c r="M17" s="623"/>
      <c r="N17" s="623"/>
      <c r="O17" s="623"/>
      <c r="P17" s="623"/>
      <c r="Q17" s="624"/>
      <c r="R17" s="625">
        <v>570708</v>
      </c>
      <c r="S17" s="626"/>
      <c r="T17" s="626"/>
      <c r="U17" s="626"/>
      <c r="V17" s="626"/>
      <c r="W17" s="626"/>
      <c r="X17" s="626"/>
      <c r="Y17" s="627"/>
      <c r="Z17" s="628">
        <v>14.6</v>
      </c>
      <c r="AA17" s="628"/>
      <c r="AB17" s="628"/>
      <c r="AC17" s="628"/>
      <c r="AD17" s="629">
        <v>570708</v>
      </c>
      <c r="AE17" s="629"/>
      <c r="AF17" s="629"/>
      <c r="AG17" s="629"/>
      <c r="AH17" s="629"/>
      <c r="AI17" s="629"/>
      <c r="AJ17" s="629"/>
      <c r="AK17" s="629"/>
      <c r="AL17" s="630">
        <v>25.2</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431529</v>
      </c>
      <c r="CS17" s="626"/>
      <c r="CT17" s="626"/>
      <c r="CU17" s="626"/>
      <c r="CV17" s="626"/>
      <c r="CW17" s="626"/>
      <c r="CX17" s="626"/>
      <c r="CY17" s="627"/>
      <c r="CZ17" s="628">
        <v>11.6</v>
      </c>
      <c r="DA17" s="628"/>
      <c r="DB17" s="628"/>
      <c r="DC17" s="628"/>
      <c r="DD17" s="634" t="s">
        <v>113</v>
      </c>
      <c r="DE17" s="626"/>
      <c r="DF17" s="626"/>
      <c r="DG17" s="626"/>
      <c r="DH17" s="626"/>
      <c r="DI17" s="626"/>
      <c r="DJ17" s="626"/>
      <c r="DK17" s="626"/>
      <c r="DL17" s="626"/>
      <c r="DM17" s="626"/>
      <c r="DN17" s="626"/>
      <c r="DO17" s="626"/>
      <c r="DP17" s="627"/>
      <c r="DQ17" s="634">
        <v>314103</v>
      </c>
      <c r="DR17" s="626"/>
      <c r="DS17" s="626"/>
      <c r="DT17" s="626"/>
      <c r="DU17" s="626"/>
      <c r="DV17" s="626"/>
      <c r="DW17" s="626"/>
      <c r="DX17" s="626"/>
      <c r="DY17" s="626"/>
      <c r="DZ17" s="626"/>
      <c r="EA17" s="626"/>
      <c r="EB17" s="626"/>
      <c r="EC17" s="635"/>
    </row>
    <row r="18" spans="2:133" ht="11.25" customHeight="1">
      <c r="B18" s="622" t="s">
        <v>252</v>
      </c>
      <c r="C18" s="623"/>
      <c r="D18" s="623"/>
      <c r="E18" s="623"/>
      <c r="F18" s="623"/>
      <c r="G18" s="623"/>
      <c r="H18" s="623"/>
      <c r="I18" s="623"/>
      <c r="J18" s="623"/>
      <c r="K18" s="623"/>
      <c r="L18" s="623"/>
      <c r="M18" s="623"/>
      <c r="N18" s="623"/>
      <c r="O18" s="623"/>
      <c r="P18" s="623"/>
      <c r="Q18" s="624"/>
      <c r="R18" s="625">
        <v>133503</v>
      </c>
      <c r="S18" s="626"/>
      <c r="T18" s="626"/>
      <c r="U18" s="626"/>
      <c r="V18" s="626"/>
      <c r="W18" s="626"/>
      <c r="X18" s="626"/>
      <c r="Y18" s="627"/>
      <c r="Z18" s="628">
        <v>3.4</v>
      </c>
      <c r="AA18" s="628"/>
      <c r="AB18" s="628"/>
      <c r="AC18" s="628"/>
      <c r="AD18" s="629" t="s">
        <v>113</v>
      </c>
      <c r="AE18" s="629"/>
      <c r="AF18" s="629"/>
      <c r="AG18" s="629"/>
      <c r="AH18" s="629"/>
      <c r="AI18" s="629"/>
      <c r="AJ18" s="629"/>
      <c r="AK18" s="629"/>
      <c r="AL18" s="630" t="s">
        <v>113</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t="s">
        <v>113</v>
      </c>
      <c r="CS18" s="626"/>
      <c r="CT18" s="626"/>
      <c r="CU18" s="626"/>
      <c r="CV18" s="626"/>
      <c r="CW18" s="626"/>
      <c r="CX18" s="626"/>
      <c r="CY18" s="627"/>
      <c r="CZ18" s="628" t="s">
        <v>113</v>
      </c>
      <c r="DA18" s="628"/>
      <c r="DB18" s="628"/>
      <c r="DC18" s="628"/>
      <c r="DD18" s="634" t="s">
        <v>113</v>
      </c>
      <c r="DE18" s="626"/>
      <c r="DF18" s="626"/>
      <c r="DG18" s="626"/>
      <c r="DH18" s="626"/>
      <c r="DI18" s="626"/>
      <c r="DJ18" s="626"/>
      <c r="DK18" s="626"/>
      <c r="DL18" s="626"/>
      <c r="DM18" s="626"/>
      <c r="DN18" s="626"/>
      <c r="DO18" s="626"/>
      <c r="DP18" s="627"/>
      <c r="DQ18" s="634" t="s">
        <v>113</v>
      </c>
      <c r="DR18" s="626"/>
      <c r="DS18" s="626"/>
      <c r="DT18" s="626"/>
      <c r="DU18" s="626"/>
      <c r="DV18" s="626"/>
      <c r="DW18" s="626"/>
      <c r="DX18" s="626"/>
      <c r="DY18" s="626"/>
      <c r="DZ18" s="626"/>
      <c r="EA18" s="626"/>
      <c r="EB18" s="626"/>
      <c r="EC18" s="635"/>
    </row>
    <row r="19" spans="2:133" ht="11.25" customHeight="1">
      <c r="B19" s="622" t="s">
        <v>255</v>
      </c>
      <c r="C19" s="623"/>
      <c r="D19" s="623"/>
      <c r="E19" s="623"/>
      <c r="F19" s="623"/>
      <c r="G19" s="623"/>
      <c r="H19" s="623"/>
      <c r="I19" s="623"/>
      <c r="J19" s="623"/>
      <c r="K19" s="623"/>
      <c r="L19" s="623"/>
      <c r="M19" s="623"/>
      <c r="N19" s="623"/>
      <c r="O19" s="623"/>
      <c r="P19" s="623"/>
      <c r="Q19" s="624"/>
      <c r="R19" s="625" t="s">
        <v>113</v>
      </c>
      <c r="S19" s="626"/>
      <c r="T19" s="626"/>
      <c r="U19" s="626"/>
      <c r="V19" s="626"/>
      <c r="W19" s="626"/>
      <c r="X19" s="626"/>
      <c r="Y19" s="627"/>
      <c r="Z19" s="628" t="s">
        <v>113</v>
      </c>
      <c r="AA19" s="628"/>
      <c r="AB19" s="628"/>
      <c r="AC19" s="628"/>
      <c r="AD19" s="629" t="s">
        <v>113</v>
      </c>
      <c r="AE19" s="629"/>
      <c r="AF19" s="629"/>
      <c r="AG19" s="629"/>
      <c r="AH19" s="629"/>
      <c r="AI19" s="629"/>
      <c r="AJ19" s="629"/>
      <c r="AK19" s="629"/>
      <c r="AL19" s="630" t="s">
        <v>113</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t="s">
        <v>113</v>
      </c>
      <c r="BH19" s="626"/>
      <c r="BI19" s="626"/>
      <c r="BJ19" s="626"/>
      <c r="BK19" s="626"/>
      <c r="BL19" s="626"/>
      <c r="BM19" s="626"/>
      <c r="BN19" s="627"/>
      <c r="BO19" s="628" t="s">
        <v>113</v>
      </c>
      <c r="BP19" s="628"/>
      <c r="BQ19" s="628"/>
      <c r="BR19" s="628"/>
      <c r="BS19" s="634" t="s">
        <v>113</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c r="B20" s="622" t="s">
        <v>258</v>
      </c>
      <c r="C20" s="623"/>
      <c r="D20" s="623"/>
      <c r="E20" s="623"/>
      <c r="F20" s="623"/>
      <c r="G20" s="623"/>
      <c r="H20" s="623"/>
      <c r="I20" s="623"/>
      <c r="J20" s="623"/>
      <c r="K20" s="623"/>
      <c r="L20" s="623"/>
      <c r="M20" s="623"/>
      <c r="N20" s="623"/>
      <c r="O20" s="623"/>
      <c r="P20" s="623"/>
      <c r="Q20" s="624"/>
      <c r="R20" s="625">
        <v>2392448</v>
      </c>
      <c r="S20" s="626"/>
      <c r="T20" s="626"/>
      <c r="U20" s="626"/>
      <c r="V20" s="626"/>
      <c r="W20" s="626"/>
      <c r="X20" s="626"/>
      <c r="Y20" s="627"/>
      <c r="Z20" s="628">
        <v>61.3</v>
      </c>
      <c r="AA20" s="628"/>
      <c r="AB20" s="628"/>
      <c r="AC20" s="628"/>
      <c r="AD20" s="629">
        <v>2258945</v>
      </c>
      <c r="AE20" s="629"/>
      <c r="AF20" s="629"/>
      <c r="AG20" s="629"/>
      <c r="AH20" s="629"/>
      <c r="AI20" s="629"/>
      <c r="AJ20" s="629"/>
      <c r="AK20" s="629"/>
      <c r="AL20" s="630">
        <v>99.9</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t="s">
        <v>113</v>
      </c>
      <c r="BH20" s="626"/>
      <c r="BI20" s="626"/>
      <c r="BJ20" s="626"/>
      <c r="BK20" s="626"/>
      <c r="BL20" s="626"/>
      <c r="BM20" s="626"/>
      <c r="BN20" s="627"/>
      <c r="BO20" s="628" t="s">
        <v>113</v>
      </c>
      <c r="BP20" s="628"/>
      <c r="BQ20" s="628"/>
      <c r="BR20" s="628"/>
      <c r="BS20" s="634" t="s">
        <v>113</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3727102</v>
      </c>
      <c r="CS20" s="626"/>
      <c r="CT20" s="626"/>
      <c r="CU20" s="626"/>
      <c r="CV20" s="626"/>
      <c r="CW20" s="626"/>
      <c r="CX20" s="626"/>
      <c r="CY20" s="627"/>
      <c r="CZ20" s="628">
        <v>100</v>
      </c>
      <c r="DA20" s="628"/>
      <c r="DB20" s="628"/>
      <c r="DC20" s="628"/>
      <c r="DD20" s="634">
        <v>625901</v>
      </c>
      <c r="DE20" s="626"/>
      <c r="DF20" s="626"/>
      <c r="DG20" s="626"/>
      <c r="DH20" s="626"/>
      <c r="DI20" s="626"/>
      <c r="DJ20" s="626"/>
      <c r="DK20" s="626"/>
      <c r="DL20" s="626"/>
      <c r="DM20" s="626"/>
      <c r="DN20" s="626"/>
      <c r="DO20" s="626"/>
      <c r="DP20" s="627"/>
      <c r="DQ20" s="634">
        <v>2598369</v>
      </c>
      <c r="DR20" s="626"/>
      <c r="DS20" s="626"/>
      <c r="DT20" s="626"/>
      <c r="DU20" s="626"/>
      <c r="DV20" s="626"/>
      <c r="DW20" s="626"/>
      <c r="DX20" s="626"/>
      <c r="DY20" s="626"/>
      <c r="DZ20" s="626"/>
      <c r="EA20" s="626"/>
      <c r="EB20" s="626"/>
      <c r="EC20" s="635"/>
    </row>
    <row r="21" spans="2:133" ht="11.25" customHeight="1">
      <c r="B21" s="622" t="s">
        <v>261</v>
      </c>
      <c r="C21" s="623"/>
      <c r="D21" s="623"/>
      <c r="E21" s="623"/>
      <c r="F21" s="623"/>
      <c r="G21" s="623"/>
      <c r="H21" s="623"/>
      <c r="I21" s="623"/>
      <c r="J21" s="623"/>
      <c r="K21" s="623"/>
      <c r="L21" s="623"/>
      <c r="M21" s="623"/>
      <c r="N21" s="623"/>
      <c r="O21" s="623"/>
      <c r="P21" s="623"/>
      <c r="Q21" s="624"/>
      <c r="R21" s="625">
        <v>744</v>
      </c>
      <c r="S21" s="626"/>
      <c r="T21" s="626"/>
      <c r="U21" s="626"/>
      <c r="V21" s="626"/>
      <c r="W21" s="626"/>
      <c r="X21" s="626"/>
      <c r="Y21" s="627"/>
      <c r="Z21" s="628">
        <v>0</v>
      </c>
      <c r="AA21" s="628"/>
      <c r="AB21" s="628"/>
      <c r="AC21" s="628"/>
      <c r="AD21" s="629">
        <v>744</v>
      </c>
      <c r="AE21" s="629"/>
      <c r="AF21" s="629"/>
      <c r="AG21" s="629"/>
      <c r="AH21" s="629"/>
      <c r="AI21" s="629"/>
      <c r="AJ21" s="629"/>
      <c r="AK21" s="629"/>
      <c r="AL21" s="630">
        <v>0</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t="s">
        <v>113</v>
      </c>
      <c r="BH21" s="626"/>
      <c r="BI21" s="626"/>
      <c r="BJ21" s="626"/>
      <c r="BK21" s="626"/>
      <c r="BL21" s="626"/>
      <c r="BM21" s="626"/>
      <c r="BN21" s="627"/>
      <c r="BO21" s="628" t="s">
        <v>113</v>
      </c>
      <c r="BP21" s="628"/>
      <c r="BQ21" s="628"/>
      <c r="BR21" s="628"/>
      <c r="BS21" s="634" t="s">
        <v>113</v>
      </c>
      <c r="BT21" s="626"/>
      <c r="BU21" s="626"/>
      <c r="BV21" s="626"/>
      <c r="BW21" s="626"/>
      <c r="BX21" s="626"/>
      <c r="BY21" s="626"/>
      <c r="BZ21" s="626"/>
      <c r="CA21" s="626"/>
      <c r="CB21" s="635"/>
      <c r="CD21" s="647"/>
      <c r="CE21" s="648"/>
      <c r="CF21" s="648"/>
      <c r="CG21" s="648"/>
      <c r="CH21" s="648"/>
      <c r="CI21" s="648"/>
      <c r="CJ21" s="648"/>
      <c r="CK21" s="648"/>
      <c r="CL21" s="648"/>
      <c r="CM21" s="648"/>
      <c r="CN21" s="648"/>
      <c r="CO21" s="648"/>
      <c r="CP21" s="648"/>
      <c r="CQ21" s="649"/>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263</v>
      </c>
      <c r="C22" s="623"/>
      <c r="D22" s="623"/>
      <c r="E22" s="623"/>
      <c r="F22" s="623"/>
      <c r="G22" s="623"/>
      <c r="H22" s="623"/>
      <c r="I22" s="623"/>
      <c r="J22" s="623"/>
      <c r="K22" s="623"/>
      <c r="L22" s="623"/>
      <c r="M22" s="623"/>
      <c r="N22" s="623"/>
      <c r="O22" s="623"/>
      <c r="P22" s="623"/>
      <c r="Q22" s="624"/>
      <c r="R22" s="625">
        <v>16987</v>
      </c>
      <c r="S22" s="626"/>
      <c r="T22" s="626"/>
      <c r="U22" s="626"/>
      <c r="V22" s="626"/>
      <c r="W22" s="626"/>
      <c r="X22" s="626"/>
      <c r="Y22" s="627"/>
      <c r="Z22" s="628">
        <v>0.4</v>
      </c>
      <c r="AA22" s="628"/>
      <c r="AB22" s="628"/>
      <c r="AC22" s="628"/>
      <c r="AD22" s="629" t="s">
        <v>113</v>
      </c>
      <c r="AE22" s="629"/>
      <c r="AF22" s="629"/>
      <c r="AG22" s="629"/>
      <c r="AH22" s="629"/>
      <c r="AI22" s="629"/>
      <c r="AJ22" s="629"/>
      <c r="AK22" s="629"/>
      <c r="AL22" s="630" t="s">
        <v>113</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266</v>
      </c>
      <c r="C23" s="623"/>
      <c r="D23" s="623"/>
      <c r="E23" s="623"/>
      <c r="F23" s="623"/>
      <c r="G23" s="623"/>
      <c r="H23" s="623"/>
      <c r="I23" s="623"/>
      <c r="J23" s="623"/>
      <c r="K23" s="623"/>
      <c r="L23" s="623"/>
      <c r="M23" s="623"/>
      <c r="N23" s="623"/>
      <c r="O23" s="623"/>
      <c r="P23" s="623"/>
      <c r="Q23" s="624"/>
      <c r="R23" s="625">
        <v>185162</v>
      </c>
      <c r="S23" s="626"/>
      <c r="T23" s="626"/>
      <c r="U23" s="626"/>
      <c r="V23" s="626"/>
      <c r="W23" s="626"/>
      <c r="X23" s="626"/>
      <c r="Y23" s="627"/>
      <c r="Z23" s="628">
        <v>4.7</v>
      </c>
      <c r="AA23" s="628"/>
      <c r="AB23" s="628"/>
      <c r="AC23" s="628"/>
      <c r="AD23" s="629" t="s">
        <v>113</v>
      </c>
      <c r="AE23" s="629"/>
      <c r="AF23" s="629"/>
      <c r="AG23" s="629"/>
      <c r="AH23" s="629"/>
      <c r="AI23" s="629"/>
      <c r="AJ23" s="629"/>
      <c r="AK23" s="629"/>
      <c r="AL23" s="630" t="s">
        <v>113</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t="s">
        <v>113</v>
      </c>
      <c r="BH23" s="626"/>
      <c r="BI23" s="626"/>
      <c r="BJ23" s="626"/>
      <c r="BK23" s="626"/>
      <c r="BL23" s="626"/>
      <c r="BM23" s="626"/>
      <c r="BN23" s="627"/>
      <c r="BO23" s="628" t="s">
        <v>113</v>
      </c>
      <c r="BP23" s="628"/>
      <c r="BQ23" s="628"/>
      <c r="BR23" s="628"/>
      <c r="BS23" s="634" t="s">
        <v>113</v>
      </c>
      <c r="BT23" s="626"/>
      <c r="BU23" s="626"/>
      <c r="BV23" s="626"/>
      <c r="BW23" s="626"/>
      <c r="BX23" s="626"/>
      <c r="BY23" s="626"/>
      <c r="BZ23" s="626"/>
      <c r="CA23" s="626"/>
      <c r="CB23" s="635"/>
      <c r="CD23" s="607" t="s">
        <v>206</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50" t="s">
        <v>271</v>
      </c>
      <c r="DM23" s="651"/>
      <c r="DN23" s="651"/>
      <c r="DO23" s="651"/>
      <c r="DP23" s="651"/>
      <c r="DQ23" s="651"/>
      <c r="DR23" s="651"/>
      <c r="DS23" s="651"/>
      <c r="DT23" s="651"/>
      <c r="DU23" s="651"/>
      <c r="DV23" s="652"/>
      <c r="DW23" s="607" t="s">
        <v>272</v>
      </c>
      <c r="DX23" s="608"/>
      <c r="DY23" s="608"/>
      <c r="DZ23" s="608"/>
      <c r="EA23" s="608"/>
      <c r="EB23" s="608"/>
      <c r="EC23" s="609"/>
    </row>
    <row r="24" spans="2:133" ht="11.25" customHeight="1">
      <c r="B24" s="622" t="s">
        <v>273</v>
      </c>
      <c r="C24" s="623"/>
      <c r="D24" s="623"/>
      <c r="E24" s="623"/>
      <c r="F24" s="623"/>
      <c r="G24" s="623"/>
      <c r="H24" s="623"/>
      <c r="I24" s="623"/>
      <c r="J24" s="623"/>
      <c r="K24" s="623"/>
      <c r="L24" s="623"/>
      <c r="M24" s="623"/>
      <c r="N24" s="623"/>
      <c r="O24" s="623"/>
      <c r="P24" s="623"/>
      <c r="Q24" s="624"/>
      <c r="R24" s="625">
        <v>2129</v>
      </c>
      <c r="S24" s="626"/>
      <c r="T24" s="626"/>
      <c r="U24" s="626"/>
      <c r="V24" s="626"/>
      <c r="W24" s="626"/>
      <c r="X24" s="626"/>
      <c r="Y24" s="627"/>
      <c r="Z24" s="628">
        <v>0.1</v>
      </c>
      <c r="AA24" s="628"/>
      <c r="AB24" s="628"/>
      <c r="AC24" s="628"/>
      <c r="AD24" s="629" t="s">
        <v>113</v>
      </c>
      <c r="AE24" s="629"/>
      <c r="AF24" s="629"/>
      <c r="AG24" s="629"/>
      <c r="AH24" s="629"/>
      <c r="AI24" s="629"/>
      <c r="AJ24" s="629"/>
      <c r="AK24" s="629"/>
      <c r="AL24" s="630" t="s">
        <v>113</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1528740</v>
      </c>
      <c r="CS24" s="615"/>
      <c r="CT24" s="615"/>
      <c r="CU24" s="615"/>
      <c r="CV24" s="615"/>
      <c r="CW24" s="615"/>
      <c r="CX24" s="615"/>
      <c r="CY24" s="616"/>
      <c r="CZ24" s="654">
        <v>41</v>
      </c>
      <c r="DA24" s="655"/>
      <c r="DB24" s="655"/>
      <c r="DC24" s="656"/>
      <c r="DD24" s="653">
        <v>1123329</v>
      </c>
      <c r="DE24" s="615"/>
      <c r="DF24" s="615"/>
      <c r="DG24" s="615"/>
      <c r="DH24" s="615"/>
      <c r="DI24" s="615"/>
      <c r="DJ24" s="615"/>
      <c r="DK24" s="616"/>
      <c r="DL24" s="653">
        <v>1117210</v>
      </c>
      <c r="DM24" s="615"/>
      <c r="DN24" s="615"/>
      <c r="DO24" s="615"/>
      <c r="DP24" s="615"/>
      <c r="DQ24" s="615"/>
      <c r="DR24" s="615"/>
      <c r="DS24" s="615"/>
      <c r="DT24" s="615"/>
      <c r="DU24" s="615"/>
      <c r="DV24" s="616"/>
      <c r="DW24" s="619">
        <v>46.7</v>
      </c>
      <c r="DX24" s="620"/>
      <c r="DY24" s="620"/>
      <c r="DZ24" s="620"/>
      <c r="EA24" s="620"/>
      <c r="EB24" s="620"/>
      <c r="EC24" s="621"/>
    </row>
    <row r="25" spans="2:133" ht="11.25" customHeight="1">
      <c r="B25" s="622" t="s">
        <v>276</v>
      </c>
      <c r="C25" s="623"/>
      <c r="D25" s="623"/>
      <c r="E25" s="623"/>
      <c r="F25" s="623"/>
      <c r="G25" s="623"/>
      <c r="H25" s="623"/>
      <c r="I25" s="623"/>
      <c r="J25" s="623"/>
      <c r="K25" s="623"/>
      <c r="L25" s="623"/>
      <c r="M25" s="623"/>
      <c r="N25" s="623"/>
      <c r="O25" s="623"/>
      <c r="P25" s="623"/>
      <c r="Q25" s="624"/>
      <c r="R25" s="625">
        <v>468460</v>
      </c>
      <c r="S25" s="626"/>
      <c r="T25" s="626"/>
      <c r="U25" s="626"/>
      <c r="V25" s="626"/>
      <c r="W25" s="626"/>
      <c r="X25" s="626"/>
      <c r="Y25" s="627"/>
      <c r="Z25" s="628">
        <v>12</v>
      </c>
      <c r="AA25" s="628"/>
      <c r="AB25" s="628"/>
      <c r="AC25" s="628"/>
      <c r="AD25" s="629" t="s">
        <v>113</v>
      </c>
      <c r="AE25" s="629"/>
      <c r="AF25" s="629"/>
      <c r="AG25" s="629"/>
      <c r="AH25" s="629"/>
      <c r="AI25" s="629"/>
      <c r="AJ25" s="629"/>
      <c r="AK25" s="629"/>
      <c r="AL25" s="630" t="s">
        <v>113</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662694</v>
      </c>
      <c r="CS25" s="645"/>
      <c r="CT25" s="645"/>
      <c r="CU25" s="645"/>
      <c r="CV25" s="645"/>
      <c r="CW25" s="645"/>
      <c r="CX25" s="645"/>
      <c r="CY25" s="646"/>
      <c r="CZ25" s="659">
        <v>17.8</v>
      </c>
      <c r="DA25" s="660"/>
      <c r="DB25" s="660"/>
      <c r="DC25" s="661"/>
      <c r="DD25" s="634">
        <v>599643</v>
      </c>
      <c r="DE25" s="645"/>
      <c r="DF25" s="645"/>
      <c r="DG25" s="645"/>
      <c r="DH25" s="645"/>
      <c r="DI25" s="645"/>
      <c r="DJ25" s="645"/>
      <c r="DK25" s="646"/>
      <c r="DL25" s="634">
        <v>593524</v>
      </c>
      <c r="DM25" s="645"/>
      <c r="DN25" s="645"/>
      <c r="DO25" s="645"/>
      <c r="DP25" s="645"/>
      <c r="DQ25" s="645"/>
      <c r="DR25" s="645"/>
      <c r="DS25" s="645"/>
      <c r="DT25" s="645"/>
      <c r="DU25" s="645"/>
      <c r="DV25" s="646"/>
      <c r="DW25" s="630">
        <v>24.8</v>
      </c>
      <c r="DX25" s="657"/>
      <c r="DY25" s="657"/>
      <c r="DZ25" s="657"/>
      <c r="EA25" s="657"/>
      <c r="EB25" s="657"/>
      <c r="EC25" s="658"/>
    </row>
    <row r="26" spans="2:133" ht="11.25" customHeight="1">
      <c r="B26" s="662" t="s">
        <v>279</v>
      </c>
      <c r="C26" s="663"/>
      <c r="D26" s="663"/>
      <c r="E26" s="663"/>
      <c r="F26" s="663"/>
      <c r="G26" s="663"/>
      <c r="H26" s="663"/>
      <c r="I26" s="663"/>
      <c r="J26" s="663"/>
      <c r="K26" s="663"/>
      <c r="L26" s="663"/>
      <c r="M26" s="663"/>
      <c r="N26" s="663"/>
      <c r="O26" s="663"/>
      <c r="P26" s="663"/>
      <c r="Q26" s="664"/>
      <c r="R26" s="625" t="s">
        <v>113</v>
      </c>
      <c r="S26" s="626"/>
      <c r="T26" s="626"/>
      <c r="U26" s="626"/>
      <c r="V26" s="626"/>
      <c r="W26" s="626"/>
      <c r="X26" s="626"/>
      <c r="Y26" s="627"/>
      <c r="Z26" s="628" t="s">
        <v>113</v>
      </c>
      <c r="AA26" s="628"/>
      <c r="AB26" s="628"/>
      <c r="AC26" s="628"/>
      <c r="AD26" s="629" t="s">
        <v>113</v>
      </c>
      <c r="AE26" s="629"/>
      <c r="AF26" s="629"/>
      <c r="AG26" s="629"/>
      <c r="AH26" s="629"/>
      <c r="AI26" s="629"/>
      <c r="AJ26" s="629"/>
      <c r="AK26" s="629"/>
      <c r="AL26" s="630" t="s">
        <v>113</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412239</v>
      </c>
      <c r="CS26" s="626"/>
      <c r="CT26" s="626"/>
      <c r="CU26" s="626"/>
      <c r="CV26" s="626"/>
      <c r="CW26" s="626"/>
      <c r="CX26" s="626"/>
      <c r="CY26" s="627"/>
      <c r="CZ26" s="659">
        <v>11.1</v>
      </c>
      <c r="DA26" s="660"/>
      <c r="DB26" s="660"/>
      <c r="DC26" s="661"/>
      <c r="DD26" s="634">
        <v>351218</v>
      </c>
      <c r="DE26" s="626"/>
      <c r="DF26" s="626"/>
      <c r="DG26" s="626"/>
      <c r="DH26" s="626"/>
      <c r="DI26" s="626"/>
      <c r="DJ26" s="626"/>
      <c r="DK26" s="627"/>
      <c r="DL26" s="634" t="s">
        <v>218</v>
      </c>
      <c r="DM26" s="626"/>
      <c r="DN26" s="626"/>
      <c r="DO26" s="626"/>
      <c r="DP26" s="626"/>
      <c r="DQ26" s="626"/>
      <c r="DR26" s="626"/>
      <c r="DS26" s="626"/>
      <c r="DT26" s="626"/>
      <c r="DU26" s="626"/>
      <c r="DV26" s="627"/>
      <c r="DW26" s="630" t="s">
        <v>218</v>
      </c>
      <c r="DX26" s="657"/>
      <c r="DY26" s="657"/>
      <c r="DZ26" s="657"/>
      <c r="EA26" s="657"/>
      <c r="EB26" s="657"/>
      <c r="EC26" s="658"/>
    </row>
    <row r="27" spans="2:133" ht="11.25" customHeight="1">
      <c r="B27" s="622" t="s">
        <v>282</v>
      </c>
      <c r="C27" s="623"/>
      <c r="D27" s="623"/>
      <c r="E27" s="623"/>
      <c r="F27" s="623"/>
      <c r="G27" s="623"/>
      <c r="H27" s="623"/>
      <c r="I27" s="623"/>
      <c r="J27" s="623"/>
      <c r="K27" s="623"/>
      <c r="L27" s="623"/>
      <c r="M27" s="623"/>
      <c r="N27" s="623"/>
      <c r="O27" s="623"/>
      <c r="P27" s="623"/>
      <c r="Q27" s="624"/>
      <c r="R27" s="625">
        <v>198311</v>
      </c>
      <c r="S27" s="626"/>
      <c r="T27" s="626"/>
      <c r="U27" s="626"/>
      <c r="V27" s="626"/>
      <c r="W27" s="626"/>
      <c r="X27" s="626"/>
      <c r="Y27" s="627"/>
      <c r="Z27" s="628">
        <v>5.0999999999999996</v>
      </c>
      <c r="AA27" s="628"/>
      <c r="AB27" s="628"/>
      <c r="AC27" s="628"/>
      <c r="AD27" s="629" t="s">
        <v>113</v>
      </c>
      <c r="AE27" s="629"/>
      <c r="AF27" s="629"/>
      <c r="AG27" s="629"/>
      <c r="AH27" s="629"/>
      <c r="AI27" s="629"/>
      <c r="AJ27" s="629"/>
      <c r="AK27" s="629"/>
      <c r="AL27" s="630" t="s">
        <v>113</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1527423</v>
      </c>
      <c r="BH27" s="626"/>
      <c r="BI27" s="626"/>
      <c r="BJ27" s="626"/>
      <c r="BK27" s="626"/>
      <c r="BL27" s="626"/>
      <c r="BM27" s="626"/>
      <c r="BN27" s="627"/>
      <c r="BO27" s="628">
        <v>100</v>
      </c>
      <c r="BP27" s="628"/>
      <c r="BQ27" s="628"/>
      <c r="BR27" s="628"/>
      <c r="BS27" s="634">
        <v>205052</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434517</v>
      </c>
      <c r="CS27" s="645"/>
      <c r="CT27" s="645"/>
      <c r="CU27" s="645"/>
      <c r="CV27" s="645"/>
      <c r="CW27" s="645"/>
      <c r="CX27" s="645"/>
      <c r="CY27" s="646"/>
      <c r="CZ27" s="659">
        <v>11.7</v>
      </c>
      <c r="DA27" s="660"/>
      <c r="DB27" s="660"/>
      <c r="DC27" s="661"/>
      <c r="DD27" s="634">
        <v>209583</v>
      </c>
      <c r="DE27" s="645"/>
      <c r="DF27" s="645"/>
      <c r="DG27" s="645"/>
      <c r="DH27" s="645"/>
      <c r="DI27" s="645"/>
      <c r="DJ27" s="645"/>
      <c r="DK27" s="646"/>
      <c r="DL27" s="634">
        <v>209583</v>
      </c>
      <c r="DM27" s="645"/>
      <c r="DN27" s="645"/>
      <c r="DO27" s="645"/>
      <c r="DP27" s="645"/>
      <c r="DQ27" s="645"/>
      <c r="DR27" s="645"/>
      <c r="DS27" s="645"/>
      <c r="DT27" s="645"/>
      <c r="DU27" s="645"/>
      <c r="DV27" s="646"/>
      <c r="DW27" s="630">
        <v>8.8000000000000007</v>
      </c>
      <c r="DX27" s="657"/>
      <c r="DY27" s="657"/>
      <c r="DZ27" s="657"/>
      <c r="EA27" s="657"/>
      <c r="EB27" s="657"/>
      <c r="EC27" s="658"/>
    </row>
    <row r="28" spans="2:133" ht="11.25" customHeight="1">
      <c r="B28" s="622" t="s">
        <v>285</v>
      </c>
      <c r="C28" s="623"/>
      <c r="D28" s="623"/>
      <c r="E28" s="623"/>
      <c r="F28" s="623"/>
      <c r="G28" s="623"/>
      <c r="H28" s="623"/>
      <c r="I28" s="623"/>
      <c r="J28" s="623"/>
      <c r="K28" s="623"/>
      <c r="L28" s="623"/>
      <c r="M28" s="623"/>
      <c r="N28" s="623"/>
      <c r="O28" s="623"/>
      <c r="P28" s="623"/>
      <c r="Q28" s="624"/>
      <c r="R28" s="625">
        <v>2569</v>
      </c>
      <c r="S28" s="626"/>
      <c r="T28" s="626"/>
      <c r="U28" s="626"/>
      <c r="V28" s="626"/>
      <c r="W28" s="626"/>
      <c r="X28" s="626"/>
      <c r="Y28" s="627"/>
      <c r="Z28" s="628">
        <v>0.1</v>
      </c>
      <c r="AA28" s="628"/>
      <c r="AB28" s="628"/>
      <c r="AC28" s="628"/>
      <c r="AD28" s="629" t="s">
        <v>113</v>
      </c>
      <c r="AE28" s="629"/>
      <c r="AF28" s="629"/>
      <c r="AG28" s="629"/>
      <c r="AH28" s="629"/>
      <c r="AI28" s="629"/>
      <c r="AJ28" s="629"/>
      <c r="AK28" s="629"/>
      <c r="AL28" s="630" t="s">
        <v>113</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431529</v>
      </c>
      <c r="CS28" s="626"/>
      <c r="CT28" s="626"/>
      <c r="CU28" s="626"/>
      <c r="CV28" s="626"/>
      <c r="CW28" s="626"/>
      <c r="CX28" s="626"/>
      <c r="CY28" s="627"/>
      <c r="CZ28" s="659">
        <v>11.6</v>
      </c>
      <c r="DA28" s="660"/>
      <c r="DB28" s="660"/>
      <c r="DC28" s="661"/>
      <c r="DD28" s="634">
        <v>314103</v>
      </c>
      <c r="DE28" s="626"/>
      <c r="DF28" s="626"/>
      <c r="DG28" s="626"/>
      <c r="DH28" s="626"/>
      <c r="DI28" s="626"/>
      <c r="DJ28" s="626"/>
      <c r="DK28" s="627"/>
      <c r="DL28" s="634">
        <v>314103</v>
      </c>
      <c r="DM28" s="626"/>
      <c r="DN28" s="626"/>
      <c r="DO28" s="626"/>
      <c r="DP28" s="626"/>
      <c r="DQ28" s="626"/>
      <c r="DR28" s="626"/>
      <c r="DS28" s="626"/>
      <c r="DT28" s="626"/>
      <c r="DU28" s="626"/>
      <c r="DV28" s="627"/>
      <c r="DW28" s="630">
        <v>13.1</v>
      </c>
      <c r="DX28" s="657"/>
      <c r="DY28" s="657"/>
      <c r="DZ28" s="657"/>
      <c r="EA28" s="657"/>
      <c r="EB28" s="657"/>
      <c r="EC28" s="658"/>
    </row>
    <row r="29" spans="2:133" ht="11.25" customHeight="1">
      <c r="B29" s="622" t="s">
        <v>287</v>
      </c>
      <c r="C29" s="623"/>
      <c r="D29" s="623"/>
      <c r="E29" s="623"/>
      <c r="F29" s="623"/>
      <c r="G29" s="623"/>
      <c r="H29" s="623"/>
      <c r="I29" s="623"/>
      <c r="J29" s="623"/>
      <c r="K29" s="623"/>
      <c r="L29" s="623"/>
      <c r="M29" s="623"/>
      <c r="N29" s="623"/>
      <c r="O29" s="623"/>
      <c r="P29" s="623"/>
      <c r="Q29" s="624"/>
      <c r="R29" s="625">
        <v>6028</v>
      </c>
      <c r="S29" s="626"/>
      <c r="T29" s="626"/>
      <c r="U29" s="626"/>
      <c r="V29" s="626"/>
      <c r="W29" s="626"/>
      <c r="X29" s="626"/>
      <c r="Y29" s="627"/>
      <c r="Z29" s="628">
        <v>0.2</v>
      </c>
      <c r="AA29" s="628"/>
      <c r="AB29" s="628"/>
      <c r="AC29" s="628"/>
      <c r="AD29" s="629" t="s">
        <v>113</v>
      </c>
      <c r="AE29" s="629"/>
      <c r="AF29" s="629"/>
      <c r="AG29" s="629"/>
      <c r="AH29" s="629"/>
      <c r="AI29" s="629"/>
      <c r="AJ29" s="629"/>
      <c r="AK29" s="629"/>
      <c r="AL29" s="630" t="s">
        <v>113</v>
      </c>
      <c r="AM29" s="631"/>
      <c r="AN29" s="631"/>
      <c r="AO29" s="632"/>
      <c r="AP29" s="604" t="s">
        <v>206</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58</v>
      </c>
      <c r="CG29" s="640"/>
      <c r="CH29" s="640"/>
      <c r="CI29" s="640"/>
      <c r="CJ29" s="640"/>
      <c r="CK29" s="640"/>
      <c r="CL29" s="640"/>
      <c r="CM29" s="640"/>
      <c r="CN29" s="640"/>
      <c r="CO29" s="640"/>
      <c r="CP29" s="640"/>
      <c r="CQ29" s="641"/>
      <c r="CR29" s="625">
        <v>431493</v>
      </c>
      <c r="CS29" s="645"/>
      <c r="CT29" s="645"/>
      <c r="CU29" s="645"/>
      <c r="CV29" s="645"/>
      <c r="CW29" s="645"/>
      <c r="CX29" s="645"/>
      <c r="CY29" s="646"/>
      <c r="CZ29" s="659">
        <v>11.6</v>
      </c>
      <c r="DA29" s="660"/>
      <c r="DB29" s="660"/>
      <c r="DC29" s="661"/>
      <c r="DD29" s="634">
        <v>314067</v>
      </c>
      <c r="DE29" s="645"/>
      <c r="DF29" s="645"/>
      <c r="DG29" s="645"/>
      <c r="DH29" s="645"/>
      <c r="DI29" s="645"/>
      <c r="DJ29" s="645"/>
      <c r="DK29" s="646"/>
      <c r="DL29" s="634">
        <v>314067</v>
      </c>
      <c r="DM29" s="645"/>
      <c r="DN29" s="645"/>
      <c r="DO29" s="645"/>
      <c r="DP29" s="645"/>
      <c r="DQ29" s="645"/>
      <c r="DR29" s="645"/>
      <c r="DS29" s="645"/>
      <c r="DT29" s="645"/>
      <c r="DU29" s="645"/>
      <c r="DV29" s="646"/>
      <c r="DW29" s="630">
        <v>13.1</v>
      </c>
      <c r="DX29" s="657"/>
      <c r="DY29" s="657"/>
      <c r="DZ29" s="657"/>
      <c r="EA29" s="657"/>
      <c r="EB29" s="657"/>
      <c r="EC29" s="658"/>
    </row>
    <row r="30" spans="2:133" ht="11.25" customHeight="1">
      <c r="B30" s="622" t="s">
        <v>291</v>
      </c>
      <c r="C30" s="623"/>
      <c r="D30" s="623"/>
      <c r="E30" s="623"/>
      <c r="F30" s="623"/>
      <c r="G30" s="623"/>
      <c r="H30" s="623"/>
      <c r="I30" s="623"/>
      <c r="J30" s="623"/>
      <c r="K30" s="623"/>
      <c r="L30" s="623"/>
      <c r="M30" s="623"/>
      <c r="N30" s="623"/>
      <c r="O30" s="623"/>
      <c r="P30" s="623"/>
      <c r="Q30" s="624"/>
      <c r="R30" s="625" t="s">
        <v>113</v>
      </c>
      <c r="S30" s="626"/>
      <c r="T30" s="626"/>
      <c r="U30" s="626"/>
      <c r="V30" s="626"/>
      <c r="W30" s="626"/>
      <c r="X30" s="626"/>
      <c r="Y30" s="627"/>
      <c r="Z30" s="628" t="s">
        <v>113</v>
      </c>
      <c r="AA30" s="628"/>
      <c r="AB30" s="628"/>
      <c r="AC30" s="628"/>
      <c r="AD30" s="629" t="s">
        <v>113</v>
      </c>
      <c r="AE30" s="629"/>
      <c r="AF30" s="629"/>
      <c r="AG30" s="629"/>
      <c r="AH30" s="629"/>
      <c r="AI30" s="629"/>
      <c r="AJ30" s="629"/>
      <c r="AK30" s="629"/>
      <c r="AL30" s="630" t="s">
        <v>113</v>
      </c>
      <c r="AM30" s="631"/>
      <c r="AN30" s="631"/>
      <c r="AO30" s="632"/>
      <c r="AP30" s="671" t="s">
        <v>292</v>
      </c>
      <c r="AQ30" s="672"/>
      <c r="AR30" s="672"/>
      <c r="AS30" s="672"/>
      <c r="AT30" s="677" t="s">
        <v>293</v>
      </c>
      <c r="AU30" s="184"/>
      <c r="AV30" s="184"/>
      <c r="AW30" s="184"/>
      <c r="AX30" s="611" t="s">
        <v>172</v>
      </c>
      <c r="AY30" s="612"/>
      <c r="AZ30" s="612"/>
      <c r="BA30" s="612"/>
      <c r="BB30" s="612"/>
      <c r="BC30" s="612"/>
      <c r="BD30" s="612"/>
      <c r="BE30" s="612"/>
      <c r="BF30" s="613"/>
      <c r="BG30" s="683">
        <v>99.8</v>
      </c>
      <c r="BH30" s="684"/>
      <c r="BI30" s="684"/>
      <c r="BJ30" s="684"/>
      <c r="BK30" s="684"/>
      <c r="BL30" s="684"/>
      <c r="BM30" s="620">
        <v>99</v>
      </c>
      <c r="BN30" s="684"/>
      <c r="BO30" s="684"/>
      <c r="BP30" s="684"/>
      <c r="BQ30" s="685"/>
      <c r="BR30" s="683">
        <v>99.7</v>
      </c>
      <c r="BS30" s="684"/>
      <c r="BT30" s="684"/>
      <c r="BU30" s="684"/>
      <c r="BV30" s="684"/>
      <c r="BW30" s="684"/>
      <c r="BX30" s="620">
        <v>99</v>
      </c>
      <c r="BY30" s="684"/>
      <c r="BZ30" s="684"/>
      <c r="CA30" s="684"/>
      <c r="CB30" s="685"/>
      <c r="CD30" s="688"/>
      <c r="CE30" s="689"/>
      <c r="CF30" s="639" t="s">
        <v>294</v>
      </c>
      <c r="CG30" s="640"/>
      <c r="CH30" s="640"/>
      <c r="CI30" s="640"/>
      <c r="CJ30" s="640"/>
      <c r="CK30" s="640"/>
      <c r="CL30" s="640"/>
      <c r="CM30" s="640"/>
      <c r="CN30" s="640"/>
      <c r="CO30" s="640"/>
      <c r="CP30" s="640"/>
      <c r="CQ30" s="641"/>
      <c r="CR30" s="625">
        <v>387406</v>
      </c>
      <c r="CS30" s="626"/>
      <c r="CT30" s="626"/>
      <c r="CU30" s="626"/>
      <c r="CV30" s="626"/>
      <c r="CW30" s="626"/>
      <c r="CX30" s="626"/>
      <c r="CY30" s="627"/>
      <c r="CZ30" s="659">
        <v>10.4</v>
      </c>
      <c r="DA30" s="660"/>
      <c r="DB30" s="660"/>
      <c r="DC30" s="661"/>
      <c r="DD30" s="634">
        <v>271044</v>
      </c>
      <c r="DE30" s="626"/>
      <c r="DF30" s="626"/>
      <c r="DG30" s="626"/>
      <c r="DH30" s="626"/>
      <c r="DI30" s="626"/>
      <c r="DJ30" s="626"/>
      <c r="DK30" s="627"/>
      <c r="DL30" s="634">
        <v>271044</v>
      </c>
      <c r="DM30" s="626"/>
      <c r="DN30" s="626"/>
      <c r="DO30" s="626"/>
      <c r="DP30" s="626"/>
      <c r="DQ30" s="626"/>
      <c r="DR30" s="626"/>
      <c r="DS30" s="626"/>
      <c r="DT30" s="626"/>
      <c r="DU30" s="626"/>
      <c r="DV30" s="627"/>
      <c r="DW30" s="630">
        <v>11.3</v>
      </c>
      <c r="DX30" s="657"/>
      <c r="DY30" s="657"/>
      <c r="DZ30" s="657"/>
      <c r="EA30" s="657"/>
      <c r="EB30" s="657"/>
      <c r="EC30" s="658"/>
    </row>
    <row r="31" spans="2:133" ht="11.25" customHeight="1">
      <c r="B31" s="622" t="s">
        <v>295</v>
      </c>
      <c r="C31" s="623"/>
      <c r="D31" s="623"/>
      <c r="E31" s="623"/>
      <c r="F31" s="623"/>
      <c r="G31" s="623"/>
      <c r="H31" s="623"/>
      <c r="I31" s="623"/>
      <c r="J31" s="623"/>
      <c r="K31" s="623"/>
      <c r="L31" s="623"/>
      <c r="M31" s="623"/>
      <c r="N31" s="623"/>
      <c r="O31" s="623"/>
      <c r="P31" s="623"/>
      <c r="Q31" s="624"/>
      <c r="R31" s="625">
        <v>148198</v>
      </c>
      <c r="S31" s="626"/>
      <c r="T31" s="626"/>
      <c r="U31" s="626"/>
      <c r="V31" s="626"/>
      <c r="W31" s="626"/>
      <c r="X31" s="626"/>
      <c r="Y31" s="627"/>
      <c r="Z31" s="628">
        <v>3.8</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99.8</v>
      </c>
      <c r="BH31" s="645"/>
      <c r="BI31" s="645"/>
      <c r="BJ31" s="645"/>
      <c r="BK31" s="645"/>
      <c r="BL31" s="645"/>
      <c r="BM31" s="631">
        <v>99.3</v>
      </c>
      <c r="BN31" s="681"/>
      <c r="BO31" s="681"/>
      <c r="BP31" s="681"/>
      <c r="BQ31" s="682"/>
      <c r="BR31" s="680">
        <v>99.7</v>
      </c>
      <c r="BS31" s="645"/>
      <c r="BT31" s="645"/>
      <c r="BU31" s="645"/>
      <c r="BV31" s="645"/>
      <c r="BW31" s="645"/>
      <c r="BX31" s="631">
        <v>99.2</v>
      </c>
      <c r="BY31" s="681"/>
      <c r="BZ31" s="681"/>
      <c r="CA31" s="681"/>
      <c r="CB31" s="682"/>
      <c r="CD31" s="688"/>
      <c r="CE31" s="689"/>
      <c r="CF31" s="639" t="s">
        <v>298</v>
      </c>
      <c r="CG31" s="640"/>
      <c r="CH31" s="640"/>
      <c r="CI31" s="640"/>
      <c r="CJ31" s="640"/>
      <c r="CK31" s="640"/>
      <c r="CL31" s="640"/>
      <c r="CM31" s="640"/>
      <c r="CN31" s="640"/>
      <c r="CO31" s="640"/>
      <c r="CP31" s="640"/>
      <c r="CQ31" s="641"/>
      <c r="CR31" s="625">
        <v>44087</v>
      </c>
      <c r="CS31" s="645"/>
      <c r="CT31" s="645"/>
      <c r="CU31" s="645"/>
      <c r="CV31" s="645"/>
      <c r="CW31" s="645"/>
      <c r="CX31" s="645"/>
      <c r="CY31" s="646"/>
      <c r="CZ31" s="659">
        <v>1.2</v>
      </c>
      <c r="DA31" s="660"/>
      <c r="DB31" s="660"/>
      <c r="DC31" s="661"/>
      <c r="DD31" s="634">
        <v>43023</v>
      </c>
      <c r="DE31" s="645"/>
      <c r="DF31" s="645"/>
      <c r="DG31" s="645"/>
      <c r="DH31" s="645"/>
      <c r="DI31" s="645"/>
      <c r="DJ31" s="645"/>
      <c r="DK31" s="646"/>
      <c r="DL31" s="634">
        <v>43023</v>
      </c>
      <c r="DM31" s="645"/>
      <c r="DN31" s="645"/>
      <c r="DO31" s="645"/>
      <c r="DP31" s="645"/>
      <c r="DQ31" s="645"/>
      <c r="DR31" s="645"/>
      <c r="DS31" s="645"/>
      <c r="DT31" s="645"/>
      <c r="DU31" s="645"/>
      <c r="DV31" s="646"/>
      <c r="DW31" s="630">
        <v>1.8</v>
      </c>
      <c r="DX31" s="657"/>
      <c r="DY31" s="657"/>
      <c r="DZ31" s="657"/>
      <c r="EA31" s="657"/>
      <c r="EB31" s="657"/>
      <c r="EC31" s="658"/>
    </row>
    <row r="32" spans="2:133" ht="11.25" customHeight="1">
      <c r="B32" s="622" t="s">
        <v>299</v>
      </c>
      <c r="C32" s="623"/>
      <c r="D32" s="623"/>
      <c r="E32" s="623"/>
      <c r="F32" s="623"/>
      <c r="G32" s="623"/>
      <c r="H32" s="623"/>
      <c r="I32" s="623"/>
      <c r="J32" s="623"/>
      <c r="K32" s="623"/>
      <c r="L32" s="623"/>
      <c r="M32" s="623"/>
      <c r="N32" s="623"/>
      <c r="O32" s="623"/>
      <c r="P32" s="623"/>
      <c r="Q32" s="624"/>
      <c r="R32" s="625">
        <v>119989</v>
      </c>
      <c r="S32" s="626"/>
      <c r="T32" s="626"/>
      <c r="U32" s="626"/>
      <c r="V32" s="626"/>
      <c r="W32" s="626"/>
      <c r="X32" s="626"/>
      <c r="Y32" s="627"/>
      <c r="Z32" s="628">
        <v>3.1</v>
      </c>
      <c r="AA32" s="628"/>
      <c r="AB32" s="628"/>
      <c r="AC32" s="628"/>
      <c r="AD32" s="629">
        <v>1130</v>
      </c>
      <c r="AE32" s="629"/>
      <c r="AF32" s="629"/>
      <c r="AG32" s="629"/>
      <c r="AH32" s="629"/>
      <c r="AI32" s="629"/>
      <c r="AJ32" s="629"/>
      <c r="AK32" s="629"/>
      <c r="AL32" s="630">
        <v>0</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99.7</v>
      </c>
      <c r="BH32" s="693"/>
      <c r="BI32" s="693"/>
      <c r="BJ32" s="693"/>
      <c r="BK32" s="693"/>
      <c r="BL32" s="693"/>
      <c r="BM32" s="694">
        <v>98.8</v>
      </c>
      <c r="BN32" s="693"/>
      <c r="BO32" s="693"/>
      <c r="BP32" s="693"/>
      <c r="BQ32" s="695"/>
      <c r="BR32" s="692">
        <v>99.7</v>
      </c>
      <c r="BS32" s="693"/>
      <c r="BT32" s="693"/>
      <c r="BU32" s="693"/>
      <c r="BV32" s="693"/>
      <c r="BW32" s="693"/>
      <c r="BX32" s="694">
        <v>98.8</v>
      </c>
      <c r="BY32" s="693"/>
      <c r="BZ32" s="693"/>
      <c r="CA32" s="693"/>
      <c r="CB32" s="695"/>
      <c r="CD32" s="690"/>
      <c r="CE32" s="691"/>
      <c r="CF32" s="639" t="s">
        <v>301</v>
      </c>
      <c r="CG32" s="640"/>
      <c r="CH32" s="640"/>
      <c r="CI32" s="640"/>
      <c r="CJ32" s="640"/>
      <c r="CK32" s="640"/>
      <c r="CL32" s="640"/>
      <c r="CM32" s="640"/>
      <c r="CN32" s="640"/>
      <c r="CO32" s="640"/>
      <c r="CP32" s="640"/>
      <c r="CQ32" s="641"/>
      <c r="CR32" s="625">
        <v>36</v>
      </c>
      <c r="CS32" s="626"/>
      <c r="CT32" s="626"/>
      <c r="CU32" s="626"/>
      <c r="CV32" s="626"/>
      <c r="CW32" s="626"/>
      <c r="CX32" s="626"/>
      <c r="CY32" s="627"/>
      <c r="CZ32" s="659">
        <v>0</v>
      </c>
      <c r="DA32" s="660"/>
      <c r="DB32" s="660"/>
      <c r="DC32" s="661"/>
      <c r="DD32" s="634">
        <v>36</v>
      </c>
      <c r="DE32" s="626"/>
      <c r="DF32" s="626"/>
      <c r="DG32" s="626"/>
      <c r="DH32" s="626"/>
      <c r="DI32" s="626"/>
      <c r="DJ32" s="626"/>
      <c r="DK32" s="627"/>
      <c r="DL32" s="634">
        <v>36</v>
      </c>
      <c r="DM32" s="626"/>
      <c r="DN32" s="626"/>
      <c r="DO32" s="626"/>
      <c r="DP32" s="626"/>
      <c r="DQ32" s="626"/>
      <c r="DR32" s="626"/>
      <c r="DS32" s="626"/>
      <c r="DT32" s="626"/>
      <c r="DU32" s="626"/>
      <c r="DV32" s="627"/>
      <c r="DW32" s="630">
        <v>0</v>
      </c>
      <c r="DX32" s="657"/>
      <c r="DY32" s="657"/>
      <c r="DZ32" s="657"/>
      <c r="EA32" s="657"/>
      <c r="EB32" s="657"/>
      <c r="EC32" s="658"/>
    </row>
    <row r="33" spans="2:133" ht="11.25" customHeight="1">
      <c r="B33" s="622" t="s">
        <v>302</v>
      </c>
      <c r="C33" s="623"/>
      <c r="D33" s="623"/>
      <c r="E33" s="623"/>
      <c r="F33" s="623"/>
      <c r="G33" s="623"/>
      <c r="H33" s="623"/>
      <c r="I33" s="623"/>
      <c r="J33" s="623"/>
      <c r="K33" s="623"/>
      <c r="L33" s="623"/>
      <c r="M33" s="623"/>
      <c r="N33" s="623"/>
      <c r="O33" s="623"/>
      <c r="P33" s="623"/>
      <c r="Q33" s="624"/>
      <c r="R33" s="625">
        <v>358700</v>
      </c>
      <c r="S33" s="626"/>
      <c r="T33" s="626"/>
      <c r="U33" s="626"/>
      <c r="V33" s="626"/>
      <c r="W33" s="626"/>
      <c r="X33" s="626"/>
      <c r="Y33" s="627"/>
      <c r="Z33" s="628">
        <v>9.1999999999999993</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1572461</v>
      </c>
      <c r="CS33" s="645"/>
      <c r="CT33" s="645"/>
      <c r="CU33" s="645"/>
      <c r="CV33" s="645"/>
      <c r="CW33" s="645"/>
      <c r="CX33" s="645"/>
      <c r="CY33" s="646"/>
      <c r="CZ33" s="659">
        <v>42.2</v>
      </c>
      <c r="DA33" s="660"/>
      <c r="DB33" s="660"/>
      <c r="DC33" s="661"/>
      <c r="DD33" s="634">
        <v>1260985</v>
      </c>
      <c r="DE33" s="645"/>
      <c r="DF33" s="645"/>
      <c r="DG33" s="645"/>
      <c r="DH33" s="645"/>
      <c r="DI33" s="645"/>
      <c r="DJ33" s="645"/>
      <c r="DK33" s="646"/>
      <c r="DL33" s="634">
        <v>760773</v>
      </c>
      <c r="DM33" s="645"/>
      <c r="DN33" s="645"/>
      <c r="DO33" s="645"/>
      <c r="DP33" s="645"/>
      <c r="DQ33" s="645"/>
      <c r="DR33" s="645"/>
      <c r="DS33" s="645"/>
      <c r="DT33" s="645"/>
      <c r="DU33" s="645"/>
      <c r="DV33" s="646"/>
      <c r="DW33" s="630">
        <v>31.8</v>
      </c>
      <c r="DX33" s="657"/>
      <c r="DY33" s="657"/>
      <c r="DZ33" s="657"/>
      <c r="EA33" s="657"/>
      <c r="EB33" s="657"/>
      <c r="EC33" s="658"/>
    </row>
    <row r="34" spans="2:133" ht="11.25" customHeight="1">
      <c r="B34" s="622" t="s">
        <v>304</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499494</v>
      </c>
      <c r="CS34" s="626"/>
      <c r="CT34" s="626"/>
      <c r="CU34" s="626"/>
      <c r="CV34" s="626"/>
      <c r="CW34" s="626"/>
      <c r="CX34" s="626"/>
      <c r="CY34" s="627"/>
      <c r="CZ34" s="659">
        <v>13.4</v>
      </c>
      <c r="DA34" s="660"/>
      <c r="DB34" s="660"/>
      <c r="DC34" s="661"/>
      <c r="DD34" s="634">
        <v>403157</v>
      </c>
      <c r="DE34" s="626"/>
      <c r="DF34" s="626"/>
      <c r="DG34" s="626"/>
      <c r="DH34" s="626"/>
      <c r="DI34" s="626"/>
      <c r="DJ34" s="626"/>
      <c r="DK34" s="627"/>
      <c r="DL34" s="634">
        <v>303345</v>
      </c>
      <c r="DM34" s="626"/>
      <c r="DN34" s="626"/>
      <c r="DO34" s="626"/>
      <c r="DP34" s="626"/>
      <c r="DQ34" s="626"/>
      <c r="DR34" s="626"/>
      <c r="DS34" s="626"/>
      <c r="DT34" s="626"/>
      <c r="DU34" s="626"/>
      <c r="DV34" s="627"/>
      <c r="DW34" s="630">
        <v>12.7</v>
      </c>
      <c r="DX34" s="657"/>
      <c r="DY34" s="657"/>
      <c r="DZ34" s="657"/>
      <c r="EA34" s="657"/>
      <c r="EB34" s="657"/>
      <c r="EC34" s="658"/>
    </row>
    <row r="35" spans="2:133" ht="11.25" customHeight="1">
      <c r="B35" s="622" t="s">
        <v>308</v>
      </c>
      <c r="C35" s="623"/>
      <c r="D35" s="623"/>
      <c r="E35" s="623"/>
      <c r="F35" s="623"/>
      <c r="G35" s="623"/>
      <c r="H35" s="623"/>
      <c r="I35" s="623"/>
      <c r="J35" s="623"/>
      <c r="K35" s="623"/>
      <c r="L35" s="623"/>
      <c r="M35" s="623"/>
      <c r="N35" s="623"/>
      <c r="O35" s="623"/>
      <c r="P35" s="623"/>
      <c r="Q35" s="624"/>
      <c r="R35" s="625">
        <v>130500</v>
      </c>
      <c r="S35" s="626"/>
      <c r="T35" s="626"/>
      <c r="U35" s="626"/>
      <c r="V35" s="626"/>
      <c r="W35" s="626"/>
      <c r="X35" s="626"/>
      <c r="Y35" s="627"/>
      <c r="Z35" s="628">
        <v>3.3</v>
      </c>
      <c r="AA35" s="628"/>
      <c r="AB35" s="628"/>
      <c r="AC35" s="628"/>
      <c r="AD35" s="629" t="s">
        <v>113</v>
      </c>
      <c r="AE35" s="629"/>
      <c r="AF35" s="629"/>
      <c r="AG35" s="629"/>
      <c r="AH35" s="629"/>
      <c r="AI35" s="629"/>
      <c r="AJ35" s="629"/>
      <c r="AK35" s="629"/>
      <c r="AL35" s="630" t="s">
        <v>113</v>
      </c>
      <c r="AM35" s="631"/>
      <c r="AN35" s="631"/>
      <c r="AO35" s="632"/>
      <c r="AP35" s="188"/>
      <c r="AQ35" s="636" t="s">
        <v>309</v>
      </c>
      <c r="AR35" s="637"/>
      <c r="AS35" s="637"/>
      <c r="AT35" s="637"/>
      <c r="AU35" s="637"/>
      <c r="AV35" s="637"/>
      <c r="AW35" s="637"/>
      <c r="AX35" s="637"/>
      <c r="AY35" s="638"/>
      <c r="AZ35" s="614">
        <v>415942</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22712</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40520</v>
      </c>
      <c r="CS35" s="645"/>
      <c r="CT35" s="645"/>
      <c r="CU35" s="645"/>
      <c r="CV35" s="645"/>
      <c r="CW35" s="645"/>
      <c r="CX35" s="645"/>
      <c r="CY35" s="646"/>
      <c r="CZ35" s="659">
        <v>1.1000000000000001</v>
      </c>
      <c r="DA35" s="660"/>
      <c r="DB35" s="660"/>
      <c r="DC35" s="661"/>
      <c r="DD35" s="634">
        <v>27257</v>
      </c>
      <c r="DE35" s="645"/>
      <c r="DF35" s="645"/>
      <c r="DG35" s="645"/>
      <c r="DH35" s="645"/>
      <c r="DI35" s="645"/>
      <c r="DJ35" s="645"/>
      <c r="DK35" s="646"/>
      <c r="DL35" s="634">
        <v>24702</v>
      </c>
      <c r="DM35" s="645"/>
      <c r="DN35" s="645"/>
      <c r="DO35" s="645"/>
      <c r="DP35" s="645"/>
      <c r="DQ35" s="645"/>
      <c r="DR35" s="645"/>
      <c r="DS35" s="645"/>
      <c r="DT35" s="645"/>
      <c r="DU35" s="645"/>
      <c r="DV35" s="646"/>
      <c r="DW35" s="630">
        <v>1</v>
      </c>
      <c r="DX35" s="657"/>
      <c r="DY35" s="657"/>
      <c r="DZ35" s="657"/>
      <c r="EA35" s="657"/>
      <c r="EB35" s="657"/>
      <c r="EC35" s="658"/>
    </row>
    <row r="36" spans="2:133" ht="11.25" customHeight="1">
      <c r="B36" s="668" t="s">
        <v>312</v>
      </c>
      <c r="C36" s="669"/>
      <c r="D36" s="669"/>
      <c r="E36" s="669"/>
      <c r="F36" s="669"/>
      <c r="G36" s="669"/>
      <c r="H36" s="669"/>
      <c r="I36" s="669"/>
      <c r="J36" s="669"/>
      <c r="K36" s="669"/>
      <c r="L36" s="669"/>
      <c r="M36" s="669"/>
      <c r="N36" s="669"/>
      <c r="O36" s="669"/>
      <c r="P36" s="669"/>
      <c r="Q36" s="670"/>
      <c r="R36" s="697">
        <v>3899725</v>
      </c>
      <c r="S36" s="698"/>
      <c r="T36" s="698"/>
      <c r="U36" s="698"/>
      <c r="V36" s="698"/>
      <c r="W36" s="698"/>
      <c r="X36" s="698"/>
      <c r="Y36" s="699"/>
      <c r="Z36" s="700">
        <v>100</v>
      </c>
      <c r="AA36" s="700"/>
      <c r="AB36" s="700"/>
      <c r="AC36" s="700"/>
      <c r="AD36" s="701">
        <v>2260819</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82516</v>
      </c>
      <c r="BA36" s="626"/>
      <c r="BB36" s="626"/>
      <c r="BC36" s="626"/>
      <c r="BD36" s="645"/>
      <c r="BE36" s="645"/>
      <c r="BF36" s="682"/>
      <c r="BG36" s="639" t="s">
        <v>314</v>
      </c>
      <c r="BH36" s="640"/>
      <c r="BI36" s="640"/>
      <c r="BJ36" s="640"/>
      <c r="BK36" s="640"/>
      <c r="BL36" s="640"/>
      <c r="BM36" s="640"/>
      <c r="BN36" s="640"/>
      <c r="BO36" s="640"/>
      <c r="BP36" s="640"/>
      <c r="BQ36" s="640"/>
      <c r="BR36" s="640"/>
      <c r="BS36" s="640"/>
      <c r="BT36" s="640"/>
      <c r="BU36" s="641"/>
      <c r="BV36" s="625">
        <v>19327</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554280</v>
      </c>
      <c r="CS36" s="626"/>
      <c r="CT36" s="626"/>
      <c r="CU36" s="626"/>
      <c r="CV36" s="626"/>
      <c r="CW36" s="626"/>
      <c r="CX36" s="626"/>
      <c r="CY36" s="627"/>
      <c r="CZ36" s="659">
        <v>14.9</v>
      </c>
      <c r="DA36" s="660"/>
      <c r="DB36" s="660"/>
      <c r="DC36" s="661"/>
      <c r="DD36" s="634">
        <v>472073</v>
      </c>
      <c r="DE36" s="626"/>
      <c r="DF36" s="626"/>
      <c r="DG36" s="626"/>
      <c r="DH36" s="626"/>
      <c r="DI36" s="626"/>
      <c r="DJ36" s="626"/>
      <c r="DK36" s="627"/>
      <c r="DL36" s="634">
        <v>271319</v>
      </c>
      <c r="DM36" s="626"/>
      <c r="DN36" s="626"/>
      <c r="DO36" s="626"/>
      <c r="DP36" s="626"/>
      <c r="DQ36" s="626"/>
      <c r="DR36" s="626"/>
      <c r="DS36" s="626"/>
      <c r="DT36" s="626"/>
      <c r="DU36" s="626"/>
      <c r="DV36" s="627"/>
      <c r="DW36" s="630">
        <v>11.3</v>
      </c>
      <c r="DX36" s="657"/>
      <c r="DY36" s="657"/>
      <c r="DZ36" s="657"/>
      <c r="EA36" s="657"/>
      <c r="EB36" s="657"/>
      <c r="EC36" s="658"/>
    </row>
    <row r="37" spans="2:133" ht="11.25" customHeight="1">
      <c r="AQ37" s="704" t="s">
        <v>316</v>
      </c>
      <c r="AR37" s="705"/>
      <c r="AS37" s="705"/>
      <c r="AT37" s="705"/>
      <c r="AU37" s="705"/>
      <c r="AV37" s="705"/>
      <c r="AW37" s="705"/>
      <c r="AX37" s="705"/>
      <c r="AY37" s="706"/>
      <c r="AZ37" s="625">
        <v>64448</v>
      </c>
      <c r="BA37" s="626"/>
      <c r="BB37" s="626"/>
      <c r="BC37" s="626"/>
      <c r="BD37" s="645"/>
      <c r="BE37" s="645"/>
      <c r="BF37" s="682"/>
      <c r="BG37" s="639" t="s">
        <v>317</v>
      </c>
      <c r="BH37" s="640"/>
      <c r="BI37" s="640"/>
      <c r="BJ37" s="640"/>
      <c r="BK37" s="640"/>
      <c r="BL37" s="640"/>
      <c r="BM37" s="640"/>
      <c r="BN37" s="640"/>
      <c r="BO37" s="640"/>
      <c r="BP37" s="640"/>
      <c r="BQ37" s="640"/>
      <c r="BR37" s="640"/>
      <c r="BS37" s="640"/>
      <c r="BT37" s="640"/>
      <c r="BU37" s="641"/>
      <c r="BV37" s="625">
        <v>616</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177742</v>
      </c>
      <c r="CS37" s="645"/>
      <c r="CT37" s="645"/>
      <c r="CU37" s="645"/>
      <c r="CV37" s="645"/>
      <c r="CW37" s="645"/>
      <c r="CX37" s="645"/>
      <c r="CY37" s="646"/>
      <c r="CZ37" s="659">
        <v>4.8</v>
      </c>
      <c r="DA37" s="660"/>
      <c r="DB37" s="660"/>
      <c r="DC37" s="661"/>
      <c r="DD37" s="634">
        <v>177742</v>
      </c>
      <c r="DE37" s="645"/>
      <c r="DF37" s="645"/>
      <c r="DG37" s="645"/>
      <c r="DH37" s="645"/>
      <c r="DI37" s="645"/>
      <c r="DJ37" s="645"/>
      <c r="DK37" s="646"/>
      <c r="DL37" s="634">
        <v>89677</v>
      </c>
      <c r="DM37" s="645"/>
      <c r="DN37" s="645"/>
      <c r="DO37" s="645"/>
      <c r="DP37" s="645"/>
      <c r="DQ37" s="645"/>
      <c r="DR37" s="645"/>
      <c r="DS37" s="645"/>
      <c r="DT37" s="645"/>
      <c r="DU37" s="645"/>
      <c r="DV37" s="646"/>
      <c r="DW37" s="630">
        <v>3.8</v>
      </c>
      <c r="DX37" s="657"/>
      <c r="DY37" s="657"/>
      <c r="DZ37" s="657"/>
      <c r="EA37" s="657"/>
      <c r="EB37" s="657"/>
      <c r="EC37" s="658"/>
    </row>
    <row r="38" spans="2:133" ht="11.25" customHeight="1">
      <c r="AQ38" s="704" t="s">
        <v>319</v>
      </c>
      <c r="AR38" s="705"/>
      <c r="AS38" s="705"/>
      <c r="AT38" s="705"/>
      <c r="AU38" s="705"/>
      <c r="AV38" s="705"/>
      <c r="AW38" s="705"/>
      <c r="AX38" s="705"/>
      <c r="AY38" s="706"/>
      <c r="AZ38" s="625">
        <v>29221</v>
      </c>
      <c r="BA38" s="626"/>
      <c r="BB38" s="626"/>
      <c r="BC38" s="626"/>
      <c r="BD38" s="645"/>
      <c r="BE38" s="645"/>
      <c r="BF38" s="682"/>
      <c r="BG38" s="639" t="s">
        <v>320</v>
      </c>
      <c r="BH38" s="640"/>
      <c r="BI38" s="640"/>
      <c r="BJ38" s="640"/>
      <c r="BK38" s="640"/>
      <c r="BL38" s="640"/>
      <c r="BM38" s="640"/>
      <c r="BN38" s="640"/>
      <c r="BO38" s="640"/>
      <c r="BP38" s="640"/>
      <c r="BQ38" s="640"/>
      <c r="BR38" s="640"/>
      <c r="BS38" s="640"/>
      <c r="BT38" s="640"/>
      <c r="BU38" s="641"/>
      <c r="BV38" s="625">
        <v>1089</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351494</v>
      </c>
      <c r="CS38" s="626"/>
      <c r="CT38" s="626"/>
      <c r="CU38" s="626"/>
      <c r="CV38" s="626"/>
      <c r="CW38" s="626"/>
      <c r="CX38" s="626"/>
      <c r="CY38" s="627"/>
      <c r="CZ38" s="659">
        <v>9.4</v>
      </c>
      <c r="DA38" s="660"/>
      <c r="DB38" s="660"/>
      <c r="DC38" s="661"/>
      <c r="DD38" s="634">
        <v>328498</v>
      </c>
      <c r="DE38" s="626"/>
      <c r="DF38" s="626"/>
      <c r="DG38" s="626"/>
      <c r="DH38" s="626"/>
      <c r="DI38" s="626"/>
      <c r="DJ38" s="626"/>
      <c r="DK38" s="627"/>
      <c r="DL38" s="634">
        <v>161407</v>
      </c>
      <c r="DM38" s="626"/>
      <c r="DN38" s="626"/>
      <c r="DO38" s="626"/>
      <c r="DP38" s="626"/>
      <c r="DQ38" s="626"/>
      <c r="DR38" s="626"/>
      <c r="DS38" s="626"/>
      <c r="DT38" s="626"/>
      <c r="DU38" s="626"/>
      <c r="DV38" s="627"/>
      <c r="DW38" s="630">
        <v>6.7</v>
      </c>
      <c r="DX38" s="657"/>
      <c r="DY38" s="657"/>
      <c r="DZ38" s="657"/>
      <c r="EA38" s="657"/>
      <c r="EB38" s="657"/>
      <c r="EC38" s="658"/>
    </row>
    <row r="39" spans="2:133" ht="11.25" customHeight="1">
      <c r="AQ39" s="704" t="s">
        <v>322</v>
      </c>
      <c r="AR39" s="705"/>
      <c r="AS39" s="705"/>
      <c r="AT39" s="705"/>
      <c r="AU39" s="705"/>
      <c r="AV39" s="705"/>
      <c r="AW39" s="705"/>
      <c r="AX39" s="705"/>
      <c r="AY39" s="706"/>
      <c r="AZ39" s="625">
        <v>4290</v>
      </c>
      <c r="BA39" s="626"/>
      <c r="BB39" s="626"/>
      <c r="BC39" s="626"/>
      <c r="BD39" s="645"/>
      <c r="BE39" s="645"/>
      <c r="BF39" s="682"/>
      <c r="BG39" s="710" t="s">
        <v>323</v>
      </c>
      <c r="BH39" s="711"/>
      <c r="BI39" s="711"/>
      <c r="BJ39" s="711"/>
      <c r="BK39" s="711"/>
      <c r="BL39" s="189"/>
      <c r="BM39" s="640" t="s">
        <v>324</v>
      </c>
      <c r="BN39" s="640"/>
      <c r="BO39" s="640"/>
      <c r="BP39" s="640"/>
      <c r="BQ39" s="640"/>
      <c r="BR39" s="640"/>
      <c r="BS39" s="640"/>
      <c r="BT39" s="640"/>
      <c r="BU39" s="641"/>
      <c r="BV39" s="625">
        <v>88</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31673</v>
      </c>
      <c r="CS39" s="645"/>
      <c r="CT39" s="645"/>
      <c r="CU39" s="645"/>
      <c r="CV39" s="645"/>
      <c r="CW39" s="645"/>
      <c r="CX39" s="645"/>
      <c r="CY39" s="646"/>
      <c r="CZ39" s="659">
        <v>0.8</v>
      </c>
      <c r="DA39" s="660"/>
      <c r="DB39" s="660"/>
      <c r="DC39" s="661"/>
      <c r="DD39" s="634">
        <v>30000</v>
      </c>
      <c r="DE39" s="645"/>
      <c r="DF39" s="645"/>
      <c r="DG39" s="645"/>
      <c r="DH39" s="645"/>
      <c r="DI39" s="645"/>
      <c r="DJ39" s="645"/>
      <c r="DK39" s="646"/>
      <c r="DL39" s="634" t="s">
        <v>326</v>
      </c>
      <c r="DM39" s="645"/>
      <c r="DN39" s="645"/>
      <c r="DO39" s="645"/>
      <c r="DP39" s="645"/>
      <c r="DQ39" s="645"/>
      <c r="DR39" s="645"/>
      <c r="DS39" s="645"/>
      <c r="DT39" s="645"/>
      <c r="DU39" s="645"/>
      <c r="DV39" s="646"/>
      <c r="DW39" s="630" t="s">
        <v>326</v>
      </c>
      <c r="DX39" s="657"/>
      <c r="DY39" s="657"/>
      <c r="DZ39" s="657"/>
      <c r="EA39" s="657"/>
      <c r="EB39" s="657"/>
      <c r="EC39" s="658"/>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65121</v>
      </c>
      <c r="BA40" s="626"/>
      <c r="BB40" s="626"/>
      <c r="BC40" s="626"/>
      <c r="BD40" s="645"/>
      <c r="BE40" s="645"/>
      <c r="BF40" s="682"/>
      <c r="BG40" s="710"/>
      <c r="BH40" s="711"/>
      <c r="BI40" s="711"/>
      <c r="BJ40" s="711"/>
      <c r="BK40" s="711"/>
      <c r="BL40" s="189"/>
      <c r="BM40" s="640" t="s">
        <v>328</v>
      </c>
      <c r="BN40" s="640"/>
      <c r="BO40" s="640"/>
      <c r="BP40" s="640"/>
      <c r="BQ40" s="640"/>
      <c r="BR40" s="640"/>
      <c r="BS40" s="640"/>
      <c r="BT40" s="640"/>
      <c r="BU40" s="641"/>
      <c r="BV40" s="625">
        <v>121</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95000</v>
      </c>
      <c r="CS40" s="626"/>
      <c r="CT40" s="626"/>
      <c r="CU40" s="626"/>
      <c r="CV40" s="626"/>
      <c r="CW40" s="626"/>
      <c r="CX40" s="626"/>
      <c r="CY40" s="627"/>
      <c r="CZ40" s="659">
        <v>2.5</v>
      </c>
      <c r="DA40" s="660"/>
      <c r="DB40" s="660"/>
      <c r="DC40" s="661"/>
      <c r="DD40" s="634" t="s">
        <v>326</v>
      </c>
      <c r="DE40" s="626"/>
      <c r="DF40" s="626"/>
      <c r="DG40" s="626"/>
      <c r="DH40" s="626"/>
      <c r="DI40" s="626"/>
      <c r="DJ40" s="626"/>
      <c r="DK40" s="627"/>
      <c r="DL40" s="634" t="s">
        <v>326</v>
      </c>
      <c r="DM40" s="626"/>
      <c r="DN40" s="626"/>
      <c r="DO40" s="626"/>
      <c r="DP40" s="626"/>
      <c r="DQ40" s="626"/>
      <c r="DR40" s="626"/>
      <c r="DS40" s="626"/>
      <c r="DT40" s="626"/>
      <c r="DU40" s="626"/>
      <c r="DV40" s="627"/>
      <c r="DW40" s="630" t="s">
        <v>326</v>
      </c>
      <c r="DX40" s="657"/>
      <c r="DY40" s="657"/>
      <c r="DZ40" s="657"/>
      <c r="EA40" s="657"/>
      <c r="EB40" s="657"/>
      <c r="EC40" s="658"/>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7" t="s">
        <v>330</v>
      </c>
      <c r="AR41" s="648"/>
      <c r="AS41" s="648"/>
      <c r="AT41" s="648"/>
      <c r="AU41" s="648"/>
      <c r="AV41" s="648"/>
      <c r="AW41" s="648"/>
      <c r="AX41" s="648"/>
      <c r="AY41" s="649"/>
      <c r="AZ41" s="697">
        <v>170346</v>
      </c>
      <c r="BA41" s="698"/>
      <c r="BB41" s="698"/>
      <c r="BC41" s="698"/>
      <c r="BD41" s="693"/>
      <c r="BE41" s="693"/>
      <c r="BF41" s="695"/>
      <c r="BG41" s="712"/>
      <c r="BH41" s="713"/>
      <c r="BI41" s="713"/>
      <c r="BJ41" s="713"/>
      <c r="BK41" s="713"/>
      <c r="BL41" s="191"/>
      <c r="BM41" s="648" t="s">
        <v>331</v>
      </c>
      <c r="BN41" s="648"/>
      <c r="BO41" s="648"/>
      <c r="BP41" s="648"/>
      <c r="BQ41" s="648"/>
      <c r="BR41" s="648"/>
      <c r="BS41" s="648"/>
      <c r="BT41" s="648"/>
      <c r="BU41" s="649"/>
      <c r="BV41" s="697">
        <v>334</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45"/>
      <c r="CT41" s="645"/>
      <c r="CU41" s="645"/>
      <c r="CV41" s="645"/>
      <c r="CW41" s="645"/>
      <c r="CX41" s="645"/>
      <c r="CY41" s="646"/>
      <c r="CZ41" s="659" t="s">
        <v>333</v>
      </c>
      <c r="DA41" s="660"/>
      <c r="DB41" s="660"/>
      <c r="DC41" s="661"/>
      <c r="DD41" s="634" t="s">
        <v>333</v>
      </c>
      <c r="DE41" s="645"/>
      <c r="DF41" s="645"/>
      <c r="DG41" s="645"/>
      <c r="DH41" s="645"/>
      <c r="DI41" s="645"/>
      <c r="DJ41" s="645"/>
      <c r="DK41" s="646"/>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625901</v>
      </c>
      <c r="CS42" s="626"/>
      <c r="CT42" s="626"/>
      <c r="CU42" s="626"/>
      <c r="CV42" s="626"/>
      <c r="CW42" s="626"/>
      <c r="CX42" s="626"/>
      <c r="CY42" s="627"/>
      <c r="CZ42" s="659">
        <v>16.8</v>
      </c>
      <c r="DA42" s="708"/>
      <c r="DB42" s="708"/>
      <c r="DC42" s="709"/>
      <c r="DD42" s="634">
        <v>214055</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24417</v>
      </c>
      <c r="CS43" s="645"/>
      <c r="CT43" s="645"/>
      <c r="CU43" s="645"/>
      <c r="CV43" s="645"/>
      <c r="CW43" s="645"/>
      <c r="CX43" s="645"/>
      <c r="CY43" s="646"/>
      <c r="CZ43" s="659">
        <v>0.7</v>
      </c>
      <c r="DA43" s="660"/>
      <c r="DB43" s="660"/>
      <c r="DC43" s="661"/>
      <c r="DD43" s="634">
        <v>24417</v>
      </c>
      <c r="DE43" s="645"/>
      <c r="DF43" s="645"/>
      <c r="DG43" s="645"/>
      <c r="DH43" s="645"/>
      <c r="DI43" s="645"/>
      <c r="DJ43" s="645"/>
      <c r="DK43" s="646"/>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338</v>
      </c>
      <c r="CD44" s="731" t="s">
        <v>290</v>
      </c>
      <c r="CE44" s="732"/>
      <c r="CF44" s="622" t="s">
        <v>339</v>
      </c>
      <c r="CG44" s="623"/>
      <c r="CH44" s="623"/>
      <c r="CI44" s="623"/>
      <c r="CJ44" s="623"/>
      <c r="CK44" s="623"/>
      <c r="CL44" s="623"/>
      <c r="CM44" s="623"/>
      <c r="CN44" s="623"/>
      <c r="CO44" s="623"/>
      <c r="CP44" s="623"/>
      <c r="CQ44" s="624"/>
      <c r="CR44" s="625">
        <v>625901</v>
      </c>
      <c r="CS44" s="626"/>
      <c r="CT44" s="626"/>
      <c r="CU44" s="626"/>
      <c r="CV44" s="626"/>
      <c r="CW44" s="626"/>
      <c r="CX44" s="626"/>
      <c r="CY44" s="627"/>
      <c r="CZ44" s="659">
        <v>16.8</v>
      </c>
      <c r="DA44" s="708"/>
      <c r="DB44" s="708"/>
      <c r="DC44" s="709"/>
      <c r="DD44" s="634">
        <v>214055</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340</v>
      </c>
      <c r="CG45" s="623"/>
      <c r="CH45" s="623"/>
      <c r="CI45" s="623"/>
      <c r="CJ45" s="623"/>
      <c r="CK45" s="623"/>
      <c r="CL45" s="623"/>
      <c r="CM45" s="623"/>
      <c r="CN45" s="623"/>
      <c r="CO45" s="623"/>
      <c r="CP45" s="623"/>
      <c r="CQ45" s="624"/>
      <c r="CR45" s="625">
        <v>475725</v>
      </c>
      <c r="CS45" s="645"/>
      <c r="CT45" s="645"/>
      <c r="CU45" s="645"/>
      <c r="CV45" s="645"/>
      <c r="CW45" s="645"/>
      <c r="CX45" s="645"/>
      <c r="CY45" s="646"/>
      <c r="CZ45" s="659">
        <v>12.8</v>
      </c>
      <c r="DA45" s="660"/>
      <c r="DB45" s="660"/>
      <c r="DC45" s="661"/>
      <c r="DD45" s="634">
        <v>78151</v>
      </c>
      <c r="DE45" s="645"/>
      <c r="DF45" s="645"/>
      <c r="DG45" s="645"/>
      <c r="DH45" s="645"/>
      <c r="DI45" s="645"/>
      <c r="DJ45" s="645"/>
      <c r="DK45" s="646"/>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341</v>
      </c>
      <c r="CG46" s="623"/>
      <c r="CH46" s="623"/>
      <c r="CI46" s="623"/>
      <c r="CJ46" s="623"/>
      <c r="CK46" s="623"/>
      <c r="CL46" s="623"/>
      <c r="CM46" s="623"/>
      <c r="CN46" s="623"/>
      <c r="CO46" s="623"/>
      <c r="CP46" s="623"/>
      <c r="CQ46" s="624"/>
      <c r="CR46" s="625">
        <v>142029</v>
      </c>
      <c r="CS46" s="626"/>
      <c r="CT46" s="626"/>
      <c r="CU46" s="626"/>
      <c r="CV46" s="626"/>
      <c r="CW46" s="626"/>
      <c r="CX46" s="626"/>
      <c r="CY46" s="627"/>
      <c r="CZ46" s="659">
        <v>3.8</v>
      </c>
      <c r="DA46" s="708"/>
      <c r="DB46" s="708"/>
      <c r="DC46" s="709"/>
      <c r="DD46" s="634">
        <v>134657</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342</v>
      </c>
      <c r="CG47" s="623"/>
      <c r="CH47" s="623"/>
      <c r="CI47" s="623"/>
      <c r="CJ47" s="623"/>
      <c r="CK47" s="623"/>
      <c r="CL47" s="623"/>
      <c r="CM47" s="623"/>
      <c r="CN47" s="623"/>
      <c r="CO47" s="623"/>
      <c r="CP47" s="623"/>
      <c r="CQ47" s="624"/>
      <c r="CR47" s="625" t="s">
        <v>113</v>
      </c>
      <c r="CS47" s="645"/>
      <c r="CT47" s="645"/>
      <c r="CU47" s="645"/>
      <c r="CV47" s="645"/>
      <c r="CW47" s="645"/>
      <c r="CX47" s="645"/>
      <c r="CY47" s="646"/>
      <c r="CZ47" s="659" t="s">
        <v>113</v>
      </c>
      <c r="DA47" s="660"/>
      <c r="DB47" s="660"/>
      <c r="DC47" s="661"/>
      <c r="DD47" s="634" t="s">
        <v>113</v>
      </c>
      <c r="DE47" s="645"/>
      <c r="DF47" s="645"/>
      <c r="DG47" s="645"/>
      <c r="DH47" s="645"/>
      <c r="DI47" s="645"/>
      <c r="DJ47" s="645"/>
      <c r="DK47" s="646"/>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343</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344</v>
      </c>
      <c r="CE49" s="669"/>
      <c r="CF49" s="669"/>
      <c r="CG49" s="669"/>
      <c r="CH49" s="669"/>
      <c r="CI49" s="669"/>
      <c r="CJ49" s="669"/>
      <c r="CK49" s="669"/>
      <c r="CL49" s="669"/>
      <c r="CM49" s="669"/>
      <c r="CN49" s="669"/>
      <c r="CO49" s="669"/>
      <c r="CP49" s="669"/>
      <c r="CQ49" s="670"/>
      <c r="CR49" s="697">
        <v>3727102</v>
      </c>
      <c r="CS49" s="693"/>
      <c r="CT49" s="693"/>
      <c r="CU49" s="693"/>
      <c r="CV49" s="693"/>
      <c r="CW49" s="693"/>
      <c r="CX49" s="693"/>
      <c r="CY49" s="720"/>
      <c r="CZ49" s="721">
        <v>100</v>
      </c>
      <c r="DA49" s="722"/>
      <c r="DB49" s="722"/>
      <c r="DC49" s="723"/>
      <c r="DD49" s="724">
        <v>2598369</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367</v>
      </c>
      <c r="C7" s="752"/>
      <c r="D7" s="752"/>
      <c r="E7" s="752"/>
      <c r="F7" s="752"/>
      <c r="G7" s="752"/>
      <c r="H7" s="752"/>
      <c r="I7" s="752"/>
      <c r="J7" s="752"/>
      <c r="K7" s="752"/>
      <c r="L7" s="752"/>
      <c r="M7" s="752"/>
      <c r="N7" s="752"/>
      <c r="O7" s="752"/>
      <c r="P7" s="753"/>
      <c r="Q7" s="754">
        <v>3900</v>
      </c>
      <c r="R7" s="755"/>
      <c r="S7" s="755"/>
      <c r="T7" s="755"/>
      <c r="U7" s="755"/>
      <c r="V7" s="755">
        <v>3727</v>
      </c>
      <c r="W7" s="755"/>
      <c r="X7" s="755"/>
      <c r="Y7" s="755"/>
      <c r="Z7" s="755"/>
      <c r="AA7" s="755">
        <v>173</v>
      </c>
      <c r="AB7" s="755"/>
      <c r="AC7" s="755"/>
      <c r="AD7" s="755"/>
      <c r="AE7" s="756"/>
      <c r="AF7" s="757">
        <v>156</v>
      </c>
      <c r="AG7" s="758"/>
      <c r="AH7" s="758"/>
      <c r="AI7" s="758"/>
      <c r="AJ7" s="759"/>
      <c r="AK7" s="794" t="s">
        <v>563</v>
      </c>
      <c r="AL7" s="795"/>
      <c r="AM7" s="795"/>
      <c r="AN7" s="795"/>
      <c r="AO7" s="795"/>
      <c r="AP7" s="795">
        <v>4602</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561</v>
      </c>
      <c r="BT7" s="799"/>
      <c r="BU7" s="799"/>
      <c r="BV7" s="799"/>
      <c r="BW7" s="799"/>
      <c r="BX7" s="799"/>
      <c r="BY7" s="799"/>
      <c r="BZ7" s="799"/>
      <c r="CA7" s="799"/>
      <c r="CB7" s="799"/>
      <c r="CC7" s="799"/>
      <c r="CD7" s="799"/>
      <c r="CE7" s="799"/>
      <c r="CF7" s="799"/>
      <c r="CG7" s="800"/>
      <c r="CH7" s="791" t="s">
        <v>563</v>
      </c>
      <c r="CI7" s="792"/>
      <c r="CJ7" s="792"/>
      <c r="CK7" s="792"/>
      <c r="CL7" s="793"/>
      <c r="CM7" s="791">
        <v>8</v>
      </c>
      <c r="CN7" s="792"/>
      <c r="CO7" s="792"/>
      <c r="CP7" s="792"/>
      <c r="CQ7" s="793"/>
      <c r="CR7" s="791">
        <v>3</v>
      </c>
      <c r="CS7" s="792"/>
      <c r="CT7" s="792"/>
      <c r="CU7" s="792"/>
      <c r="CV7" s="793"/>
      <c r="CW7" s="791">
        <v>19</v>
      </c>
      <c r="CX7" s="792"/>
      <c r="CY7" s="792"/>
      <c r="CZ7" s="792"/>
      <c r="DA7" s="793"/>
      <c r="DB7" s="791" t="s">
        <v>563</v>
      </c>
      <c r="DC7" s="792"/>
      <c r="DD7" s="792"/>
      <c r="DE7" s="792"/>
      <c r="DF7" s="793"/>
      <c r="DG7" s="791" t="s">
        <v>565</v>
      </c>
      <c r="DH7" s="792"/>
      <c r="DI7" s="792"/>
      <c r="DJ7" s="792"/>
      <c r="DK7" s="793"/>
      <c r="DL7" s="791" t="s">
        <v>563</v>
      </c>
      <c r="DM7" s="792"/>
      <c r="DN7" s="792"/>
      <c r="DO7" s="792"/>
      <c r="DP7" s="793"/>
      <c r="DQ7" s="791" t="s">
        <v>565</v>
      </c>
      <c r="DR7" s="792"/>
      <c r="DS7" s="792"/>
      <c r="DT7" s="792"/>
      <c r="DU7" s="793"/>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562</v>
      </c>
      <c r="BT8" s="789"/>
      <c r="BU8" s="789"/>
      <c r="BV8" s="789"/>
      <c r="BW8" s="789"/>
      <c r="BX8" s="789"/>
      <c r="BY8" s="789"/>
      <c r="BZ8" s="789"/>
      <c r="CA8" s="789"/>
      <c r="CB8" s="789"/>
      <c r="CC8" s="789"/>
      <c r="CD8" s="789"/>
      <c r="CE8" s="789"/>
      <c r="CF8" s="789"/>
      <c r="CG8" s="790"/>
      <c r="CH8" s="801" t="s">
        <v>565</v>
      </c>
      <c r="CI8" s="802"/>
      <c r="CJ8" s="802"/>
      <c r="CK8" s="802"/>
      <c r="CL8" s="803"/>
      <c r="CM8" s="801">
        <v>15</v>
      </c>
      <c r="CN8" s="802"/>
      <c r="CO8" s="802"/>
      <c r="CP8" s="802"/>
      <c r="CQ8" s="803"/>
      <c r="CR8" s="801">
        <v>10</v>
      </c>
      <c r="CS8" s="802"/>
      <c r="CT8" s="802"/>
      <c r="CU8" s="802"/>
      <c r="CV8" s="803"/>
      <c r="CW8" s="801" t="s">
        <v>563</v>
      </c>
      <c r="CX8" s="802"/>
      <c r="CY8" s="802"/>
      <c r="CZ8" s="802"/>
      <c r="DA8" s="803"/>
      <c r="DB8" s="801" t="s">
        <v>563</v>
      </c>
      <c r="DC8" s="802"/>
      <c r="DD8" s="802"/>
      <c r="DE8" s="802"/>
      <c r="DF8" s="803"/>
      <c r="DG8" s="801">
        <v>339</v>
      </c>
      <c r="DH8" s="802"/>
      <c r="DI8" s="802"/>
      <c r="DJ8" s="802"/>
      <c r="DK8" s="803"/>
      <c r="DL8" s="801" t="s">
        <v>565</v>
      </c>
      <c r="DM8" s="802"/>
      <c r="DN8" s="802"/>
      <c r="DO8" s="802"/>
      <c r="DP8" s="803"/>
      <c r="DQ8" s="801">
        <v>335</v>
      </c>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369</v>
      </c>
      <c r="B23" s="810" t="s">
        <v>370</v>
      </c>
      <c r="C23" s="811"/>
      <c r="D23" s="811"/>
      <c r="E23" s="811"/>
      <c r="F23" s="811"/>
      <c r="G23" s="811"/>
      <c r="H23" s="811"/>
      <c r="I23" s="811"/>
      <c r="J23" s="811"/>
      <c r="K23" s="811"/>
      <c r="L23" s="811"/>
      <c r="M23" s="811"/>
      <c r="N23" s="811"/>
      <c r="O23" s="811"/>
      <c r="P23" s="812"/>
      <c r="Q23" s="813"/>
      <c r="R23" s="814"/>
      <c r="S23" s="814"/>
      <c r="T23" s="814"/>
      <c r="U23" s="814"/>
      <c r="V23" s="814"/>
      <c r="W23" s="814"/>
      <c r="X23" s="814"/>
      <c r="Y23" s="814"/>
      <c r="Z23" s="814"/>
      <c r="AA23" s="814"/>
      <c r="AB23" s="814"/>
      <c r="AC23" s="814"/>
      <c r="AD23" s="814"/>
      <c r="AE23" s="815"/>
      <c r="AF23" s="816">
        <v>156</v>
      </c>
      <c r="AG23" s="814"/>
      <c r="AH23" s="814"/>
      <c r="AI23" s="814"/>
      <c r="AJ23" s="817"/>
      <c r="AK23" s="818"/>
      <c r="AL23" s="819"/>
      <c r="AM23" s="819"/>
      <c r="AN23" s="819"/>
      <c r="AO23" s="819"/>
      <c r="AP23" s="814"/>
      <c r="AQ23" s="814"/>
      <c r="AR23" s="814"/>
      <c r="AS23" s="814"/>
      <c r="AT23" s="814"/>
      <c r="AU23" s="820"/>
      <c r="AV23" s="820"/>
      <c r="AW23" s="820"/>
      <c r="AX23" s="820"/>
      <c r="AY23" s="821"/>
      <c r="AZ23" s="829" t="s">
        <v>371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372</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373</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350</v>
      </c>
      <c r="B26" s="761"/>
      <c r="C26" s="761"/>
      <c r="D26" s="761"/>
      <c r="E26" s="761"/>
      <c r="F26" s="761"/>
      <c r="G26" s="761"/>
      <c r="H26" s="761"/>
      <c r="I26" s="761"/>
      <c r="J26" s="761"/>
      <c r="K26" s="761"/>
      <c r="L26" s="761"/>
      <c r="M26" s="761"/>
      <c r="N26" s="761"/>
      <c r="O26" s="761"/>
      <c r="P26" s="762"/>
      <c r="Q26" s="737" t="s">
        <v>374</v>
      </c>
      <c r="R26" s="738"/>
      <c r="S26" s="738"/>
      <c r="T26" s="738"/>
      <c r="U26" s="739"/>
      <c r="V26" s="737" t="s">
        <v>375</v>
      </c>
      <c r="W26" s="738"/>
      <c r="X26" s="738"/>
      <c r="Y26" s="738"/>
      <c r="Z26" s="739"/>
      <c r="AA26" s="737" t="s">
        <v>376</v>
      </c>
      <c r="AB26" s="738"/>
      <c r="AC26" s="738"/>
      <c r="AD26" s="738"/>
      <c r="AE26" s="738"/>
      <c r="AF26" s="832" t="s">
        <v>377</v>
      </c>
      <c r="AG26" s="833"/>
      <c r="AH26" s="833"/>
      <c r="AI26" s="833"/>
      <c r="AJ26" s="834"/>
      <c r="AK26" s="738" t="s">
        <v>378</v>
      </c>
      <c r="AL26" s="738"/>
      <c r="AM26" s="738"/>
      <c r="AN26" s="738"/>
      <c r="AO26" s="739"/>
      <c r="AP26" s="737" t="s">
        <v>379</v>
      </c>
      <c r="AQ26" s="738"/>
      <c r="AR26" s="738"/>
      <c r="AS26" s="738"/>
      <c r="AT26" s="739"/>
      <c r="AU26" s="737" t="s">
        <v>380</v>
      </c>
      <c r="AV26" s="738"/>
      <c r="AW26" s="738"/>
      <c r="AX26" s="738"/>
      <c r="AY26" s="739"/>
      <c r="AZ26" s="737" t="s">
        <v>381</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382</v>
      </c>
      <c r="C28" s="752"/>
      <c r="D28" s="752"/>
      <c r="E28" s="752"/>
      <c r="F28" s="752"/>
      <c r="G28" s="752"/>
      <c r="H28" s="752"/>
      <c r="I28" s="752"/>
      <c r="J28" s="752"/>
      <c r="K28" s="752"/>
      <c r="L28" s="752"/>
      <c r="M28" s="752"/>
      <c r="N28" s="752"/>
      <c r="O28" s="752"/>
      <c r="P28" s="753"/>
      <c r="Q28" s="842">
        <v>600</v>
      </c>
      <c r="R28" s="843"/>
      <c r="S28" s="843"/>
      <c r="T28" s="843"/>
      <c r="U28" s="843"/>
      <c r="V28" s="843">
        <v>577</v>
      </c>
      <c r="W28" s="843"/>
      <c r="X28" s="843"/>
      <c r="Y28" s="843"/>
      <c r="Z28" s="843"/>
      <c r="AA28" s="843">
        <v>23</v>
      </c>
      <c r="AB28" s="843"/>
      <c r="AC28" s="843"/>
      <c r="AD28" s="843"/>
      <c r="AE28" s="844"/>
      <c r="AF28" s="845">
        <v>23</v>
      </c>
      <c r="AG28" s="843"/>
      <c r="AH28" s="843"/>
      <c r="AI28" s="843"/>
      <c r="AJ28" s="846"/>
      <c r="AK28" s="847">
        <v>59</v>
      </c>
      <c r="AL28" s="838"/>
      <c r="AM28" s="838"/>
      <c r="AN28" s="838"/>
      <c r="AO28" s="838"/>
      <c r="AP28" s="838" t="s">
        <v>563</v>
      </c>
      <c r="AQ28" s="838"/>
      <c r="AR28" s="838"/>
      <c r="AS28" s="838"/>
      <c r="AT28" s="838"/>
      <c r="AU28" s="838" t="s">
        <v>563</v>
      </c>
      <c r="AV28" s="838"/>
      <c r="AW28" s="838"/>
      <c r="AX28" s="838"/>
      <c r="AY28" s="838"/>
      <c r="AZ28" s="839" t="s">
        <v>563</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383</v>
      </c>
      <c r="C29" s="776"/>
      <c r="D29" s="776"/>
      <c r="E29" s="776"/>
      <c r="F29" s="776"/>
      <c r="G29" s="776"/>
      <c r="H29" s="776"/>
      <c r="I29" s="776"/>
      <c r="J29" s="776"/>
      <c r="K29" s="776"/>
      <c r="L29" s="776"/>
      <c r="M29" s="776"/>
      <c r="N29" s="776"/>
      <c r="O29" s="776"/>
      <c r="P29" s="777"/>
      <c r="Q29" s="778">
        <v>485</v>
      </c>
      <c r="R29" s="779"/>
      <c r="S29" s="779"/>
      <c r="T29" s="779"/>
      <c r="U29" s="779"/>
      <c r="V29" s="779">
        <v>473</v>
      </c>
      <c r="W29" s="779"/>
      <c r="X29" s="779"/>
      <c r="Y29" s="779"/>
      <c r="Z29" s="779"/>
      <c r="AA29" s="779">
        <v>12</v>
      </c>
      <c r="AB29" s="779"/>
      <c r="AC29" s="779"/>
      <c r="AD29" s="779"/>
      <c r="AE29" s="780"/>
      <c r="AF29" s="781">
        <v>12</v>
      </c>
      <c r="AG29" s="782"/>
      <c r="AH29" s="782"/>
      <c r="AI29" s="782"/>
      <c r="AJ29" s="783"/>
      <c r="AK29" s="850">
        <v>93</v>
      </c>
      <c r="AL29" s="851"/>
      <c r="AM29" s="851"/>
      <c r="AN29" s="851"/>
      <c r="AO29" s="851"/>
      <c r="AP29" s="851" t="s">
        <v>563</v>
      </c>
      <c r="AQ29" s="851"/>
      <c r="AR29" s="851"/>
      <c r="AS29" s="851"/>
      <c r="AT29" s="851"/>
      <c r="AU29" s="851" t="s">
        <v>563</v>
      </c>
      <c r="AV29" s="851"/>
      <c r="AW29" s="851"/>
      <c r="AX29" s="851"/>
      <c r="AY29" s="851"/>
      <c r="AZ29" s="851" t="s">
        <v>563</v>
      </c>
      <c r="BA29" s="851"/>
      <c r="BB29" s="851"/>
      <c r="BC29" s="851"/>
      <c r="BD29" s="851"/>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384</v>
      </c>
      <c r="C30" s="776"/>
      <c r="D30" s="776"/>
      <c r="E30" s="776"/>
      <c r="F30" s="776"/>
      <c r="G30" s="776"/>
      <c r="H30" s="776"/>
      <c r="I30" s="776"/>
      <c r="J30" s="776"/>
      <c r="K30" s="776"/>
      <c r="L30" s="776"/>
      <c r="M30" s="776"/>
      <c r="N30" s="776"/>
      <c r="O30" s="776"/>
      <c r="P30" s="777"/>
      <c r="Q30" s="778">
        <v>53</v>
      </c>
      <c r="R30" s="779"/>
      <c r="S30" s="779"/>
      <c r="T30" s="779"/>
      <c r="U30" s="779"/>
      <c r="V30" s="779">
        <v>52</v>
      </c>
      <c r="W30" s="779"/>
      <c r="X30" s="779"/>
      <c r="Y30" s="779"/>
      <c r="Z30" s="779"/>
      <c r="AA30" s="779">
        <v>1</v>
      </c>
      <c r="AB30" s="779"/>
      <c r="AC30" s="779"/>
      <c r="AD30" s="779"/>
      <c r="AE30" s="780"/>
      <c r="AF30" s="781">
        <v>1</v>
      </c>
      <c r="AG30" s="782"/>
      <c r="AH30" s="782"/>
      <c r="AI30" s="782"/>
      <c r="AJ30" s="783"/>
      <c r="AK30" s="850">
        <v>13</v>
      </c>
      <c r="AL30" s="851"/>
      <c r="AM30" s="851"/>
      <c r="AN30" s="851"/>
      <c r="AO30" s="851"/>
      <c r="AP30" s="851" t="s">
        <v>563</v>
      </c>
      <c r="AQ30" s="851"/>
      <c r="AR30" s="851"/>
      <c r="AS30" s="851"/>
      <c r="AT30" s="851"/>
      <c r="AU30" s="851" t="s">
        <v>563</v>
      </c>
      <c r="AV30" s="851"/>
      <c r="AW30" s="851"/>
      <c r="AX30" s="851"/>
      <c r="AY30" s="851"/>
      <c r="AZ30" s="851" t="s">
        <v>563</v>
      </c>
      <c r="BA30" s="851"/>
      <c r="BB30" s="851"/>
      <c r="BC30" s="851"/>
      <c r="BD30" s="851"/>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385</v>
      </c>
      <c r="C31" s="776"/>
      <c r="D31" s="776"/>
      <c r="E31" s="776"/>
      <c r="F31" s="776"/>
      <c r="G31" s="776"/>
      <c r="H31" s="776"/>
      <c r="I31" s="776"/>
      <c r="J31" s="776"/>
      <c r="K31" s="776"/>
      <c r="L31" s="776"/>
      <c r="M31" s="776"/>
      <c r="N31" s="776"/>
      <c r="O31" s="776"/>
      <c r="P31" s="777"/>
      <c r="Q31" s="778">
        <v>57</v>
      </c>
      <c r="R31" s="779"/>
      <c r="S31" s="779"/>
      <c r="T31" s="779"/>
      <c r="U31" s="779"/>
      <c r="V31" s="779">
        <v>55</v>
      </c>
      <c r="W31" s="779"/>
      <c r="X31" s="779"/>
      <c r="Y31" s="779"/>
      <c r="Z31" s="779"/>
      <c r="AA31" s="779">
        <v>2</v>
      </c>
      <c r="AB31" s="779"/>
      <c r="AC31" s="779"/>
      <c r="AD31" s="779"/>
      <c r="AE31" s="780"/>
      <c r="AF31" s="781">
        <v>2</v>
      </c>
      <c r="AG31" s="782"/>
      <c r="AH31" s="782"/>
      <c r="AI31" s="782"/>
      <c r="AJ31" s="783"/>
      <c r="AK31" s="850">
        <v>31</v>
      </c>
      <c r="AL31" s="851"/>
      <c r="AM31" s="851"/>
      <c r="AN31" s="851"/>
      <c r="AO31" s="851"/>
      <c r="AP31" s="851" t="s">
        <v>563</v>
      </c>
      <c r="AQ31" s="851"/>
      <c r="AR31" s="851"/>
      <c r="AS31" s="851"/>
      <c r="AT31" s="851"/>
      <c r="AU31" s="851" t="s">
        <v>563</v>
      </c>
      <c r="AV31" s="851"/>
      <c r="AW31" s="851"/>
      <c r="AX31" s="851"/>
      <c r="AY31" s="851"/>
      <c r="AZ31" s="851" t="s">
        <v>563</v>
      </c>
      <c r="BA31" s="851"/>
      <c r="BB31" s="851"/>
      <c r="BC31" s="851"/>
      <c r="BD31" s="851"/>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386</v>
      </c>
      <c r="C32" s="776"/>
      <c r="D32" s="776"/>
      <c r="E32" s="776"/>
      <c r="F32" s="776"/>
      <c r="G32" s="776"/>
      <c r="H32" s="776"/>
      <c r="I32" s="776"/>
      <c r="J32" s="776"/>
      <c r="K32" s="776"/>
      <c r="L32" s="776"/>
      <c r="M32" s="776"/>
      <c r="N32" s="776"/>
      <c r="O32" s="776"/>
      <c r="P32" s="777"/>
      <c r="Q32" s="778">
        <v>29</v>
      </c>
      <c r="R32" s="779"/>
      <c r="S32" s="779"/>
      <c r="T32" s="779"/>
      <c r="U32" s="779"/>
      <c r="V32" s="779">
        <v>0</v>
      </c>
      <c r="W32" s="779"/>
      <c r="X32" s="779"/>
      <c r="Y32" s="779"/>
      <c r="Z32" s="779"/>
      <c r="AA32" s="779">
        <v>29</v>
      </c>
      <c r="AB32" s="779"/>
      <c r="AC32" s="779"/>
      <c r="AD32" s="779"/>
      <c r="AE32" s="780"/>
      <c r="AF32" s="781">
        <v>29</v>
      </c>
      <c r="AG32" s="782"/>
      <c r="AH32" s="782"/>
      <c r="AI32" s="782"/>
      <c r="AJ32" s="783"/>
      <c r="AK32" s="850" t="s">
        <v>563</v>
      </c>
      <c r="AL32" s="851"/>
      <c r="AM32" s="851"/>
      <c r="AN32" s="851"/>
      <c r="AO32" s="851"/>
      <c r="AP32" s="851" t="s">
        <v>563</v>
      </c>
      <c r="AQ32" s="851"/>
      <c r="AR32" s="851"/>
      <c r="AS32" s="851"/>
      <c r="AT32" s="851"/>
      <c r="AU32" s="851" t="s">
        <v>563</v>
      </c>
      <c r="AV32" s="851"/>
      <c r="AW32" s="851"/>
      <c r="AX32" s="851"/>
      <c r="AY32" s="851"/>
      <c r="AZ32" s="851" t="s">
        <v>563</v>
      </c>
      <c r="BA32" s="851"/>
      <c r="BB32" s="851"/>
      <c r="BC32" s="851"/>
      <c r="BD32" s="851"/>
      <c r="BE32" s="848" t="s">
        <v>387</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388</v>
      </c>
      <c r="C33" s="776"/>
      <c r="D33" s="776"/>
      <c r="E33" s="776"/>
      <c r="F33" s="776"/>
      <c r="G33" s="776"/>
      <c r="H33" s="776"/>
      <c r="I33" s="776"/>
      <c r="J33" s="776"/>
      <c r="K33" s="776"/>
      <c r="L33" s="776"/>
      <c r="M33" s="776"/>
      <c r="N33" s="776"/>
      <c r="O33" s="776"/>
      <c r="P33" s="777"/>
      <c r="Q33" s="778">
        <v>30</v>
      </c>
      <c r="R33" s="779"/>
      <c r="S33" s="779"/>
      <c r="T33" s="779"/>
      <c r="U33" s="779"/>
      <c r="V33" s="779">
        <v>29</v>
      </c>
      <c r="W33" s="779"/>
      <c r="X33" s="779"/>
      <c r="Y33" s="779"/>
      <c r="Z33" s="779"/>
      <c r="AA33" s="779">
        <v>1</v>
      </c>
      <c r="AB33" s="779"/>
      <c r="AC33" s="779"/>
      <c r="AD33" s="779"/>
      <c r="AE33" s="780"/>
      <c r="AF33" s="781">
        <v>1</v>
      </c>
      <c r="AG33" s="782"/>
      <c r="AH33" s="782"/>
      <c r="AI33" s="782"/>
      <c r="AJ33" s="783"/>
      <c r="AK33" s="850">
        <v>4</v>
      </c>
      <c r="AL33" s="851"/>
      <c r="AM33" s="851"/>
      <c r="AN33" s="851"/>
      <c r="AO33" s="851"/>
      <c r="AP33" s="851" t="s">
        <v>563</v>
      </c>
      <c r="AQ33" s="851"/>
      <c r="AR33" s="851"/>
      <c r="AS33" s="851"/>
      <c r="AT33" s="851"/>
      <c r="AU33" s="851" t="s">
        <v>563</v>
      </c>
      <c r="AV33" s="851"/>
      <c r="AW33" s="851"/>
      <c r="AX33" s="851"/>
      <c r="AY33" s="851"/>
      <c r="AZ33" s="851" t="s">
        <v>563</v>
      </c>
      <c r="BA33" s="851"/>
      <c r="BB33" s="851"/>
      <c r="BC33" s="851"/>
      <c r="BD33" s="851"/>
      <c r="BE33" s="848" t="s">
        <v>389</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390</v>
      </c>
      <c r="C34" s="776"/>
      <c r="D34" s="776"/>
      <c r="E34" s="776"/>
      <c r="F34" s="776"/>
      <c r="G34" s="776"/>
      <c r="H34" s="776"/>
      <c r="I34" s="776"/>
      <c r="J34" s="776"/>
      <c r="K34" s="776"/>
      <c r="L34" s="776"/>
      <c r="M34" s="776"/>
      <c r="N34" s="776"/>
      <c r="O34" s="776"/>
      <c r="P34" s="777"/>
      <c r="Q34" s="778">
        <v>158</v>
      </c>
      <c r="R34" s="779"/>
      <c r="S34" s="779"/>
      <c r="T34" s="779"/>
      <c r="U34" s="779"/>
      <c r="V34" s="779">
        <v>152</v>
      </c>
      <c r="W34" s="779"/>
      <c r="X34" s="779"/>
      <c r="Y34" s="779"/>
      <c r="Z34" s="779"/>
      <c r="AA34" s="779">
        <v>6</v>
      </c>
      <c r="AB34" s="779"/>
      <c r="AC34" s="779"/>
      <c r="AD34" s="779"/>
      <c r="AE34" s="780"/>
      <c r="AF34" s="781">
        <v>6</v>
      </c>
      <c r="AG34" s="782"/>
      <c r="AH34" s="782"/>
      <c r="AI34" s="782"/>
      <c r="AJ34" s="783"/>
      <c r="AK34" s="850">
        <v>83</v>
      </c>
      <c r="AL34" s="851"/>
      <c r="AM34" s="851"/>
      <c r="AN34" s="851"/>
      <c r="AO34" s="851"/>
      <c r="AP34" s="851">
        <v>422</v>
      </c>
      <c r="AQ34" s="851"/>
      <c r="AR34" s="851"/>
      <c r="AS34" s="851"/>
      <c r="AT34" s="851"/>
      <c r="AU34" s="851">
        <v>131</v>
      </c>
      <c r="AV34" s="851"/>
      <c r="AW34" s="851"/>
      <c r="AX34" s="851"/>
      <c r="AY34" s="851"/>
      <c r="AZ34" s="852" t="s">
        <v>563</v>
      </c>
      <c r="BA34" s="852"/>
      <c r="BB34" s="852"/>
      <c r="BC34" s="852"/>
      <c r="BD34" s="852"/>
      <c r="BE34" s="848" t="s">
        <v>389</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391</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369</v>
      </c>
      <c r="B63" s="810" t="s">
        <v>392</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74</v>
      </c>
      <c r="AG63" s="862"/>
      <c r="AH63" s="862"/>
      <c r="AI63" s="862"/>
      <c r="AJ63" s="863"/>
      <c r="AK63" s="864"/>
      <c r="AL63" s="859"/>
      <c r="AM63" s="859"/>
      <c r="AN63" s="859"/>
      <c r="AO63" s="859"/>
      <c r="AP63" s="862"/>
      <c r="AQ63" s="862"/>
      <c r="AR63" s="862"/>
      <c r="AS63" s="862"/>
      <c r="AT63" s="862"/>
      <c r="AU63" s="862"/>
      <c r="AV63" s="862"/>
      <c r="AW63" s="862"/>
      <c r="AX63" s="862"/>
      <c r="AY63" s="862"/>
      <c r="AZ63" s="866"/>
      <c r="BA63" s="866"/>
      <c r="BB63" s="866"/>
      <c r="BC63" s="866"/>
      <c r="BD63" s="866"/>
      <c r="BE63" s="867"/>
      <c r="BF63" s="867"/>
      <c r="BG63" s="867"/>
      <c r="BH63" s="867"/>
      <c r="BI63" s="868"/>
      <c r="BJ63" s="869" t="s">
        <v>393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395</v>
      </c>
      <c r="B66" s="761"/>
      <c r="C66" s="761"/>
      <c r="D66" s="761"/>
      <c r="E66" s="761"/>
      <c r="F66" s="761"/>
      <c r="G66" s="761"/>
      <c r="H66" s="761"/>
      <c r="I66" s="761"/>
      <c r="J66" s="761"/>
      <c r="K66" s="761"/>
      <c r="L66" s="761"/>
      <c r="M66" s="761"/>
      <c r="N66" s="761"/>
      <c r="O66" s="761"/>
      <c r="P66" s="762"/>
      <c r="Q66" s="737" t="s">
        <v>396</v>
      </c>
      <c r="R66" s="738"/>
      <c r="S66" s="738"/>
      <c r="T66" s="738"/>
      <c r="U66" s="739"/>
      <c r="V66" s="737" t="s">
        <v>397</v>
      </c>
      <c r="W66" s="738"/>
      <c r="X66" s="738"/>
      <c r="Y66" s="738"/>
      <c r="Z66" s="739"/>
      <c r="AA66" s="737" t="s">
        <v>398</v>
      </c>
      <c r="AB66" s="738"/>
      <c r="AC66" s="738"/>
      <c r="AD66" s="738"/>
      <c r="AE66" s="739"/>
      <c r="AF66" s="872" t="s">
        <v>399</v>
      </c>
      <c r="AG66" s="833"/>
      <c r="AH66" s="833"/>
      <c r="AI66" s="833"/>
      <c r="AJ66" s="873"/>
      <c r="AK66" s="737" t="s">
        <v>400</v>
      </c>
      <c r="AL66" s="761"/>
      <c r="AM66" s="761"/>
      <c r="AN66" s="761"/>
      <c r="AO66" s="762"/>
      <c r="AP66" s="737" t="s">
        <v>401</v>
      </c>
      <c r="AQ66" s="738"/>
      <c r="AR66" s="738"/>
      <c r="AS66" s="738"/>
      <c r="AT66" s="739"/>
      <c r="AU66" s="737" t="s">
        <v>402</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545</v>
      </c>
      <c r="C68" s="890"/>
      <c r="D68" s="890"/>
      <c r="E68" s="890"/>
      <c r="F68" s="890"/>
      <c r="G68" s="890"/>
      <c r="H68" s="890"/>
      <c r="I68" s="890"/>
      <c r="J68" s="890"/>
      <c r="K68" s="890"/>
      <c r="L68" s="890"/>
      <c r="M68" s="890"/>
      <c r="N68" s="890"/>
      <c r="O68" s="890"/>
      <c r="P68" s="891"/>
      <c r="Q68" s="892">
        <v>2386</v>
      </c>
      <c r="R68" s="886"/>
      <c r="S68" s="886"/>
      <c r="T68" s="886"/>
      <c r="U68" s="886"/>
      <c r="V68" s="886">
        <v>2088</v>
      </c>
      <c r="W68" s="886"/>
      <c r="X68" s="886"/>
      <c r="Y68" s="886"/>
      <c r="Z68" s="886"/>
      <c r="AA68" s="886">
        <v>298</v>
      </c>
      <c r="AB68" s="886"/>
      <c r="AC68" s="886"/>
      <c r="AD68" s="886"/>
      <c r="AE68" s="886"/>
      <c r="AF68" s="886">
        <v>298</v>
      </c>
      <c r="AG68" s="886"/>
      <c r="AH68" s="886"/>
      <c r="AI68" s="886"/>
      <c r="AJ68" s="886"/>
      <c r="AK68" s="886" t="s">
        <v>563</v>
      </c>
      <c r="AL68" s="886"/>
      <c r="AM68" s="886"/>
      <c r="AN68" s="886"/>
      <c r="AO68" s="886"/>
      <c r="AP68" s="886">
        <v>1094</v>
      </c>
      <c r="AQ68" s="886"/>
      <c r="AR68" s="886"/>
      <c r="AS68" s="886"/>
      <c r="AT68" s="886"/>
      <c r="AU68" s="886">
        <v>150</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546</v>
      </c>
      <c r="C69" s="894"/>
      <c r="D69" s="894"/>
      <c r="E69" s="894"/>
      <c r="F69" s="894"/>
      <c r="G69" s="894"/>
      <c r="H69" s="894"/>
      <c r="I69" s="894"/>
      <c r="J69" s="894"/>
      <c r="K69" s="894"/>
      <c r="L69" s="894"/>
      <c r="M69" s="894"/>
      <c r="N69" s="894"/>
      <c r="O69" s="894"/>
      <c r="P69" s="895"/>
      <c r="Q69" s="896">
        <v>156</v>
      </c>
      <c r="R69" s="851"/>
      <c r="S69" s="851"/>
      <c r="T69" s="851"/>
      <c r="U69" s="851"/>
      <c r="V69" s="851">
        <v>143</v>
      </c>
      <c r="W69" s="851"/>
      <c r="X69" s="851"/>
      <c r="Y69" s="851"/>
      <c r="Z69" s="851"/>
      <c r="AA69" s="851">
        <v>13</v>
      </c>
      <c r="AB69" s="851"/>
      <c r="AC69" s="851"/>
      <c r="AD69" s="851"/>
      <c r="AE69" s="851"/>
      <c r="AF69" s="851">
        <v>13</v>
      </c>
      <c r="AG69" s="851"/>
      <c r="AH69" s="851"/>
      <c r="AI69" s="851"/>
      <c r="AJ69" s="851"/>
      <c r="AK69" s="851" t="s">
        <v>563</v>
      </c>
      <c r="AL69" s="851"/>
      <c r="AM69" s="851"/>
      <c r="AN69" s="851"/>
      <c r="AO69" s="851"/>
      <c r="AP69" s="851" t="s">
        <v>564</v>
      </c>
      <c r="AQ69" s="851"/>
      <c r="AR69" s="851"/>
      <c r="AS69" s="851"/>
      <c r="AT69" s="851"/>
      <c r="AU69" s="851" t="s">
        <v>563</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547</v>
      </c>
      <c r="C70" s="894"/>
      <c r="D70" s="894"/>
      <c r="E70" s="894"/>
      <c r="F70" s="894"/>
      <c r="G70" s="894"/>
      <c r="H70" s="894"/>
      <c r="I70" s="894"/>
      <c r="J70" s="894"/>
      <c r="K70" s="894"/>
      <c r="L70" s="894"/>
      <c r="M70" s="894"/>
      <c r="N70" s="894"/>
      <c r="O70" s="894"/>
      <c r="P70" s="895"/>
      <c r="Q70" s="896">
        <v>69</v>
      </c>
      <c r="R70" s="851"/>
      <c r="S70" s="851"/>
      <c r="T70" s="851"/>
      <c r="U70" s="851"/>
      <c r="V70" s="851">
        <v>62</v>
      </c>
      <c r="W70" s="851"/>
      <c r="X70" s="851"/>
      <c r="Y70" s="851"/>
      <c r="Z70" s="851"/>
      <c r="AA70" s="851">
        <v>7</v>
      </c>
      <c r="AB70" s="851"/>
      <c r="AC70" s="851"/>
      <c r="AD70" s="851"/>
      <c r="AE70" s="851"/>
      <c r="AF70" s="851">
        <v>7</v>
      </c>
      <c r="AG70" s="851"/>
      <c r="AH70" s="851"/>
      <c r="AI70" s="851"/>
      <c r="AJ70" s="851"/>
      <c r="AK70" s="851" t="s">
        <v>563</v>
      </c>
      <c r="AL70" s="851"/>
      <c r="AM70" s="851"/>
      <c r="AN70" s="851"/>
      <c r="AO70" s="851"/>
      <c r="AP70" s="851" t="s">
        <v>564</v>
      </c>
      <c r="AQ70" s="851"/>
      <c r="AR70" s="851"/>
      <c r="AS70" s="851"/>
      <c r="AT70" s="851"/>
      <c r="AU70" s="851" t="s">
        <v>563</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548</v>
      </c>
      <c r="C71" s="894"/>
      <c r="D71" s="894"/>
      <c r="E71" s="894"/>
      <c r="F71" s="894"/>
      <c r="G71" s="894"/>
      <c r="H71" s="894"/>
      <c r="I71" s="894"/>
      <c r="J71" s="894"/>
      <c r="K71" s="894"/>
      <c r="L71" s="894"/>
      <c r="M71" s="894"/>
      <c r="N71" s="894"/>
      <c r="O71" s="894"/>
      <c r="P71" s="895"/>
      <c r="Q71" s="896">
        <v>21</v>
      </c>
      <c r="R71" s="851"/>
      <c r="S71" s="851"/>
      <c r="T71" s="851"/>
      <c r="U71" s="851"/>
      <c r="V71" s="851">
        <v>19</v>
      </c>
      <c r="W71" s="851"/>
      <c r="X71" s="851"/>
      <c r="Y71" s="851"/>
      <c r="Z71" s="851"/>
      <c r="AA71" s="851">
        <v>2</v>
      </c>
      <c r="AB71" s="851"/>
      <c r="AC71" s="851"/>
      <c r="AD71" s="851"/>
      <c r="AE71" s="851"/>
      <c r="AF71" s="851">
        <v>2</v>
      </c>
      <c r="AG71" s="851"/>
      <c r="AH71" s="851"/>
      <c r="AI71" s="851"/>
      <c r="AJ71" s="851"/>
      <c r="AK71" s="851" t="s">
        <v>563</v>
      </c>
      <c r="AL71" s="851"/>
      <c r="AM71" s="851"/>
      <c r="AN71" s="851"/>
      <c r="AO71" s="851"/>
      <c r="AP71" s="851" t="s">
        <v>564</v>
      </c>
      <c r="AQ71" s="851"/>
      <c r="AR71" s="851"/>
      <c r="AS71" s="851"/>
      <c r="AT71" s="851"/>
      <c r="AU71" s="851" t="s">
        <v>563</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549</v>
      </c>
      <c r="C72" s="894"/>
      <c r="D72" s="894"/>
      <c r="E72" s="894"/>
      <c r="F72" s="894"/>
      <c r="G72" s="894"/>
      <c r="H72" s="894"/>
      <c r="I72" s="894"/>
      <c r="J72" s="894"/>
      <c r="K72" s="894"/>
      <c r="L72" s="894"/>
      <c r="M72" s="894"/>
      <c r="N72" s="894"/>
      <c r="O72" s="894"/>
      <c r="P72" s="895"/>
      <c r="Q72" s="896">
        <v>4215</v>
      </c>
      <c r="R72" s="851"/>
      <c r="S72" s="851"/>
      <c r="T72" s="851"/>
      <c r="U72" s="851"/>
      <c r="V72" s="851">
        <v>3664</v>
      </c>
      <c r="W72" s="851"/>
      <c r="X72" s="851"/>
      <c r="Y72" s="851"/>
      <c r="Z72" s="851"/>
      <c r="AA72" s="851">
        <v>551</v>
      </c>
      <c r="AB72" s="851"/>
      <c r="AC72" s="851"/>
      <c r="AD72" s="851"/>
      <c r="AE72" s="851"/>
      <c r="AF72" s="851">
        <v>551</v>
      </c>
      <c r="AG72" s="851"/>
      <c r="AH72" s="851"/>
      <c r="AI72" s="851"/>
      <c r="AJ72" s="851"/>
      <c r="AK72" s="851" t="s">
        <v>563</v>
      </c>
      <c r="AL72" s="851"/>
      <c r="AM72" s="851"/>
      <c r="AN72" s="851"/>
      <c r="AO72" s="851"/>
      <c r="AP72" s="851" t="s">
        <v>564</v>
      </c>
      <c r="AQ72" s="851"/>
      <c r="AR72" s="851"/>
      <c r="AS72" s="851"/>
      <c r="AT72" s="851"/>
      <c r="AU72" s="851" t="s">
        <v>563</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550</v>
      </c>
      <c r="C73" s="894"/>
      <c r="D73" s="894"/>
      <c r="E73" s="894"/>
      <c r="F73" s="894"/>
      <c r="G73" s="894"/>
      <c r="H73" s="894"/>
      <c r="I73" s="894"/>
      <c r="J73" s="894"/>
      <c r="K73" s="894"/>
      <c r="L73" s="894"/>
      <c r="M73" s="894"/>
      <c r="N73" s="894"/>
      <c r="O73" s="894"/>
      <c r="P73" s="895"/>
      <c r="Q73" s="896">
        <v>185</v>
      </c>
      <c r="R73" s="851"/>
      <c r="S73" s="851"/>
      <c r="T73" s="851"/>
      <c r="U73" s="851"/>
      <c r="V73" s="851">
        <v>181</v>
      </c>
      <c r="W73" s="851"/>
      <c r="X73" s="851"/>
      <c r="Y73" s="851"/>
      <c r="Z73" s="851"/>
      <c r="AA73" s="851">
        <v>4</v>
      </c>
      <c r="AB73" s="851"/>
      <c r="AC73" s="851"/>
      <c r="AD73" s="851"/>
      <c r="AE73" s="851"/>
      <c r="AF73" s="851">
        <v>4</v>
      </c>
      <c r="AG73" s="851"/>
      <c r="AH73" s="851"/>
      <c r="AI73" s="851"/>
      <c r="AJ73" s="851"/>
      <c r="AK73" s="851" t="s">
        <v>563</v>
      </c>
      <c r="AL73" s="851"/>
      <c r="AM73" s="851"/>
      <c r="AN73" s="851"/>
      <c r="AO73" s="851"/>
      <c r="AP73" s="851" t="s">
        <v>564</v>
      </c>
      <c r="AQ73" s="851"/>
      <c r="AR73" s="851"/>
      <c r="AS73" s="851"/>
      <c r="AT73" s="851"/>
      <c r="AU73" s="851" t="s">
        <v>563</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551</v>
      </c>
      <c r="C74" s="894"/>
      <c r="D74" s="894"/>
      <c r="E74" s="894"/>
      <c r="F74" s="894"/>
      <c r="G74" s="894"/>
      <c r="H74" s="894"/>
      <c r="I74" s="894"/>
      <c r="J74" s="894"/>
      <c r="K74" s="894"/>
      <c r="L74" s="894"/>
      <c r="M74" s="894"/>
      <c r="N74" s="894"/>
      <c r="O74" s="894"/>
      <c r="P74" s="895"/>
      <c r="Q74" s="896">
        <v>7</v>
      </c>
      <c r="R74" s="851"/>
      <c r="S74" s="851"/>
      <c r="T74" s="851"/>
      <c r="U74" s="851"/>
      <c r="V74" s="851">
        <v>2</v>
      </c>
      <c r="W74" s="851"/>
      <c r="X74" s="851"/>
      <c r="Y74" s="851"/>
      <c r="Z74" s="851"/>
      <c r="AA74" s="851">
        <v>5</v>
      </c>
      <c r="AB74" s="851"/>
      <c r="AC74" s="851"/>
      <c r="AD74" s="851"/>
      <c r="AE74" s="851"/>
      <c r="AF74" s="851">
        <v>5</v>
      </c>
      <c r="AG74" s="851"/>
      <c r="AH74" s="851"/>
      <c r="AI74" s="851"/>
      <c r="AJ74" s="851"/>
      <c r="AK74" s="851" t="s">
        <v>563</v>
      </c>
      <c r="AL74" s="851"/>
      <c r="AM74" s="851"/>
      <c r="AN74" s="851"/>
      <c r="AO74" s="851"/>
      <c r="AP74" s="851" t="s">
        <v>564</v>
      </c>
      <c r="AQ74" s="851"/>
      <c r="AR74" s="851"/>
      <c r="AS74" s="851"/>
      <c r="AT74" s="851"/>
      <c r="AU74" s="851" t="s">
        <v>563</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552</v>
      </c>
      <c r="C75" s="894"/>
      <c r="D75" s="894"/>
      <c r="E75" s="894"/>
      <c r="F75" s="894"/>
      <c r="G75" s="894"/>
      <c r="H75" s="894"/>
      <c r="I75" s="894"/>
      <c r="J75" s="894"/>
      <c r="K75" s="894"/>
      <c r="L75" s="894"/>
      <c r="M75" s="894"/>
      <c r="N75" s="894"/>
      <c r="O75" s="894"/>
      <c r="P75" s="895"/>
      <c r="Q75" s="899">
        <v>1</v>
      </c>
      <c r="R75" s="900"/>
      <c r="S75" s="900"/>
      <c r="T75" s="900"/>
      <c r="U75" s="850"/>
      <c r="V75" s="901">
        <v>1</v>
      </c>
      <c r="W75" s="900"/>
      <c r="X75" s="900"/>
      <c r="Y75" s="900"/>
      <c r="Z75" s="850"/>
      <c r="AA75" s="901">
        <v>0</v>
      </c>
      <c r="AB75" s="900"/>
      <c r="AC75" s="900"/>
      <c r="AD75" s="900"/>
      <c r="AE75" s="850"/>
      <c r="AF75" s="901">
        <v>0</v>
      </c>
      <c r="AG75" s="900"/>
      <c r="AH75" s="900"/>
      <c r="AI75" s="900"/>
      <c r="AJ75" s="850"/>
      <c r="AK75" s="901" t="s">
        <v>563</v>
      </c>
      <c r="AL75" s="900"/>
      <c r="AM75" s="900"/>
      <c r="AN75" s="900"/>
      <c r="AO75" s="850"/>
      <c r="AP75" s="851" t="s">
        <v>564</v>
      </c>
      <c r="AQ75" s="851"/>
      <c r="AR75" s="851"/>
      <c r="AS75" s="851"/>
      <c r="AT75" s="851"/>
      <c r="AU75" s="851" t="s">
        <v>563</v>
      </c>
      <c r="AV75" s="851"/>
      <c r="AW75" s="851"/>
      <c r="AX75" s="851"/>
      <c r="AY75" s="851"/>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t="s">
        <v>553</v>
      </c>
      <c r="C76" s="894"/>
      <c r="D76" s="894"/>
      <c r="E76" s="894"/>
      <c r="F76" s="894"/>
      <c r="G76" s="894"/>
      <c r="H76" s="894"/>
      <c r="I76" s="894"/>
      <c r="J76" s="894"/>
      <c r="K76" s="894"/>
      <c r="L76" s="894"/>
      <c r="M76" s="894"/>
      <c r="N76" s="894"/>
      <c r="O76" s="894"/>
      <c r="P76" s="895"/>
      <c r="Q76" s="899">
        <v>1</v>
      </c>
      <c r="R76" s="900"/>
      <c r="S76" s="900"/>
      <c r="T76" s="900"/>
      <c r="U76" s="850"/>
      <c r="V76" s="901">
        <v>1</v>
      </c>
      <c r="W76" s="900"/>
      <c r="X76" s="900"/>
      <c r="Y76" s="900"/>
      <c r="Z76" s="850"/>
      <c r="AA76" s="901">
        <v>0</v>
      </c>
      <c r="AB76" s="900"/>
      <c r="AC76" s="900"/>
      <c r="AD76" s="900"/>
      <c r="AE76" s="850"/>
      <c r="AF76" s="901">
        <v>0</v>
      </c>
      <c r="AG76" s="900"/>
      <c r="AH76" s="900"/>
      <c r="AI76" s="900"/>
      <c r="AJ76" s="850"/>
      <c r="AK76" s="901" t="s">
        <v>563</v>
      </c>
      <c r="AL76" s="900"/>
      <c r="AM76" s="900"/>
      <c r="AN76" s="900"/>
      <c r="AO76" s="850"/>
      <c r="AP76" s="851" t="s">
        <v>564</v>
      </c>
      <c r="AQ76" s="851"/>
      <c r="AR76" s="851"/>
      <c r="AS76" s="851"/>
      <c r="AT76" s="851"/>
      <c r="AU76" s="851" t="s">
        <v>563</v>
      </c>
      <c r="AV76" s="851"/>
      <c r="AW76" s="851"/>
      <c r="AX76" s="851"/>
      <c r="AY76" s="851"/>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t="s">
        <v>554</v>
      </c>
      <c r="C77" s="894"/>
      <c r="D77" s="894"/>
      <c r="E77" s="894"/>
      <c r="F77" s="894"/>
      <c r="G77" s="894"/>
      <c r="H77" s="894"/>
      <c r="I77" s="894"/>
      <c r="J77" s="894"/>
      <c r="K77" s="894"/>
      <c r="L77" s="894"/>
      <c r="M77" s="894"/>
      <c r="N77" s="894"/>
      <c r="O77" s="894"/>
      <c r="P77" s="895"/>
      <c r="Q77" s="899">
        <v>41</v>
      </c>
      <c r="R77" s="900"/>
      <c r="S77" s="900"/>
      <c r="T77" s="900"/>
      <c r="U77" s="850"/>
      <c r="V77" s="901">
        <v>41</v>
      </c>
      <c r="W77" s="900"/>
      <c r="X77" s="900"/>
      <c r="Y77" s="900"/>
      <c r="Z77" s="850"/>
      <c r="AA77" s="901">
        <v>0</v>
      </c>
      <c r="AB77" s="900"/>
      <c r="AC77" s="900"/>
      <c r="AD77" s="900"/>
      <c r="AE77" s="850"/>
      <c r="AF77" s="901">
        <v>0</v>
      </c>
      <c r="AG77" s="900"/>
      <c r="AH77" s="900"/>
      <c r="AI77" s="900"/>
      <c r="AJ77" s="850"/>
      <c r="AK77" s="901">
        <v>20</v>
      </c>
      <c r="AL77" s="900"/>
      <c r="AM77" s="900"/>
      <c r="AN77" s="900"/>
      <c r="AO77" s="850"/>
      <c r="AP77" s="851" t="s">
        <v>564</v>
      </c>
      <c r="AQ77" s="851"/>
      <c r="AR77" s="851"/>
      <c r="AS77" s="851"/>
      <c r="AT77" s="851"/>
      <c r="AU77" s="851" t="s">
        <v>563</v>
      </c>
      <c r="AV77" s="851"/>
      <c r="AW77" s="851"/>
      <c r="AX77" s="851"/>
      <c r="AY77" s="851"/>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t="s">
        <v>555</v>
      </c>
      <c r="C78" s="894"/>
      <c r="D78" s="894"/>
      <c r="E78" s="894"/>
      <c r="F78" s="894"/>
      <c r="G78" s="894"/>
      <c r="H78" s="894"/>
      <c r="I78" s="894"/>
      <c r="J78" s="894"/>
      <c r="K78" s="894"/>
      <c r="L78" s="894"/>
      <c r="M78" s="894"/>
      <c r="N78" s="894"/>
      <c r="O78" s="894"/>
      <c r="P78" s="895"/>
      <c r="Q78" s="896">
        <v>96</v>
      </c>
      <c r="R78" s="851"/>
      <c r="S78" s="851"/>
      <c r="T78" s="851"/>
      <c r="U78" s="851"/>
      <c r="V78" s="851">
        <v>96</v>
      </c>
      <c r="W78" s="851"/>
      <c r="X78" s="851"/>
      <c r="Y78" s="851"/>
      <c r="Z78" s="851"/>
      <c r="AA78" s="851">
        <v>0</v>
      </c>
      <c r="AB78" s="851"/>
      <c r="AC78" s="851"/>
      <c r="AD78" s="851"/>
      <c r="AE78" s="851"/>
      <c r="AF78" s="851">
        <v>0</v>
      </c>
      <c r="AG78" s="851"/>
      <c r="AH78" s="851"/>
      <c r="AI78" s="851"/>
      <c r="AJ78" s="851"/>
      <c r="AK78" s="851" t="s">
        <v>563</v>
      </c>
      <c r="AL78" s="851"/>
      <c r="AM78" s="851"/>
      <c r="AN78" s="851"/>
      <c r="AO78" s="851"/>
      <c r="AP78" s="851" t="s">
        <v>564</v>
      </c>
      <c r="AQ78" s="851"/>
      <c r="AR78" s="851"/>
      <c r="AS78" s="851"/>
      <c r="AT78" s="851"/>
      <c r="AU78" s="851" t="s">
        <v>563</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t="s">
        <v>556</v>
      </c>
      <c r="C79" s="894"/>
      <c r="D79" s="894"/>
      <c r="E79" s="894"/>
      <c r="F79" s="894"/>
      <c r="G79" s="894"/>
      <c r="H79" s="894"/>
      <c r="I79" s="894"/>
      <c r="J79" s="894"/>
      <c r="K79" s="894"/>
      <c r="L79" s="894"/>
      <c r="M79" s="894"/>
      <c r="N79" s="894"/>
      <c r="O79" s="894"/>
      <c r="P79" s="895"/>
      <c r="Q79" s="896">
        <v>160</v>
      </c>
      <c r="R79" s="851"/>
      <c r="S79" s="851"/>
      <c r="T79" s="851"/>
      <c r="U79" s="851"/>
      <c r="V79" s="851">
        <v>160</v>
      </c>
      <c r="W79" s="851"/>
      <c r="X79" s="851"/>
      <c r="Y79" s="851"/>
      <c r="Z79" s="851"/>
      <c r="AA79" s="851">
        <v>0</v>
      </c>
      <c r="AB79" s="851"/>
      <c r="AC79" s="851"/>
      <c r="AD79" s="851"/>
      <c r="AE79" s="851"/>
      <c r="AF79" s="851">
        <v>0</v>
      </c>
      <c r="AG79" s="851"/>
      <c r="AH79" s="851"/>
      <c r="AI79" s="851"/>
      <c r="AJ79" s="851"/>
      <c r="AK79" s="851" t="s">
        <v>563</v>
      </c>
      <c r="AL79" s="851"/>
      <c r="AM79" s="851"/>
      <c r="AN79" s="851"/>
      <c r="AO79" s="851"/>
      <c r="AP79" s="851" t="s">
        <v>564</v>
      </c>
      <c r="AQ79" s="851"/>
      <c r="AR79" s="851"/>
      <c r="AS79" s="851"/>
      <c r="AT79" s="851"/>
      <c r="AU79" s="851" t="s">
        <v>563</v>
      </c>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t="s">
        <v>557</v>
      </c>
      <c r="C80" s="894"/>
      <c r="D80" s="894"/>
      <c r="E80" s="894"/>
      <c r="F80" s="894"/>
      <c r="G80" s="894"/>
      <c r="H80" s="894"/>
      <c r="I80" s="894"/>
      <c r="J80" s="894"/>
      <c r="K80" s="894"/>
      <c r="L80" s="894"/>
      <c r="M80" s="894"/>
      <c r="N80" s="894"/>
      <c r="O80" s="894"/>
      <c r="P80" s="895"/>
      <c r="Q80" s="896">
        <v>92</v>
      </c>
      <c r="R80" s="851"/>
      <c r="S80" s="851"/>
      <c r="T80" s="851"/>
      <c r="U80" s="851"/>
      <c r="V80" s="851">
        <v>92</v>
      </c>
      <c r="W80" s="851"/>
      <c r="X80" s="851"/>
      <c r="Y80" s="851"/>
      <c r="Z80" s="851"/>
      <c r="AA80" s="851">
        <v>0</v>
      </c>
      <c r="AB80" s="851"/>
      <c r="AC80" s="851"/>
      <c r="AD80" s="851"/>
      <c r="AE80" s="851"/>
      <c r="AF80" s="851">
        <v>0</v>
      </c>
      <c r="AG80" s="851"/>
      <c r="AH80" s="851"/>
      <c r="AI80" s="851"/>
      <c r="AJ80" s="851"/>
      <c r="AK80" s="851" t="s">
        <v>563</v>
      </c>
      <c r="AL80" s="851"/>
      <c r="AM80" s="851"/>
      <c r="AN80" s="851"/>
      <c r="AO80" s="851"/>
      <c r="AP80" s="851">
        <v>27</v>
      </c>
      <c r="AQ80" s="851"/>
      <c r="AR80" s="851"/>
      <c r="AS80" s="851"/>
      <c r="AT80" s="851"/>
      <c r="AU80" s="851">
        <v>0</v>
      </c>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t="s">
        <v>558</v>
      </c>
      <c r="C81" s="894"/>
      <c r="D81" s="894"/>
      <c r="E81" s="894"/>
      <c r="F81" s="894"/>
      <c r="G81" s="894"/>
      <c r="H81" s="894"/>
      <c r="I81" s="894"/>
      <c r="J81" s="894"/>
      <c r="K81" s="894"/>
      <c r="L81" s="894"/>
      <c r="M81" s="894"/>
      <c r="N81" s="894"/>
      <c r="O81" s="894"/>
      <c r="P81" s="895"/>
      <c r="Q81" s="896">
        <v>9453</v>
      </c>
      <c r="R81" s="851"/>
      <c r="S81" s="851"/>
      <c r="T81" s="851"/>
      <c r="U81" s="851"/>
      <c r="V81" s="851">
        <v>9424</v>
      </c>
      <c r="W81" s="851"/>
      <c r="X81" s="851"/>
      <c r="Y81" s="851"/>
      <c r="Z81" s="851"/>
      <c r="AA81" s="851">
        <v>29</v>
      </c>
      <c r="AB81" s="851"/>
      <c r="AC81" s="851"/>
      <c r="AD81" s="851"/>
      <c r="AE81" s="851"/>
      <c r="AF81" s="851">
        <v>29</v>
      </c>
      <c r="AG81" s="851"/>
      <c r="AH81" s="851"/>
      <c r="AI81" s="851"/>
      <c r="AJ81" s="851"/>
      <c r="AK81" s="851" t="s">
        <v>563</v>
      </c>
      <c r="AL81" s="851"/>
      <c r="AM81" s="851"/>
      <c r="AN81" s="851"/>
      <c r="AO81" s="851"/>
      <c r="AP81" s="851">
        <v>10816</v>
      </c>
      <c r="AQ81" s="851"/>
      <c r="AR81" s="851"/>
      <c r="AS81" s="851"/>
      <c r="AT81" s="851"/>
      <c r="AU81" s="851">
        <v>393</v>
      </c>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t="s">
        <v>559</v>
      </c>
      <c r="C82" s="894"/>
      <c r="D82" s="894"/>
      <c r="E82" s="894"/>
      <c r="F82" s="894"/>
      <c r="G82" s="894"/>
      <c r="H82" s="894"/>
      <c r="I82" s="894"/>
      <c r="J82" s="894"/>
      <c r="K82" s="894"/>
      <c r="L82" s="894"/>
      <c r="M82" s="894"/>
      <c r="N82" s="894"/>
      <c r="O82" s="894"/>
      <c r="P82" s="895"/>
      <c r="Q82" s="896">
        <v>452</v>
      </c>
      <c r="R82" s="851"/>
      <c r="S82" s="851"/>
      <c r="T82" s="851"/>
      <c r="U82" s="851"/>
      <c r="V82" s="851">
        <v>448</v>
      </c>
      <c r="W82" s="851"/>
      <c r="X82" s="851"/>
      <c r="Y82" s="851"/>
      <c r="Z82" s="851"/>
      <c r="AA82" s="851">
        <v>4</v>
      </c>
      <c r="AB82" s="851"/>
      <c r="AC82" s="851"/>
      <c r="AD82" s="851"/>
      <c r="AE82" s="851"/>
      <c r="AF82" s="851">
        <v>4</v>
      </c>
      <c r="AG82" s="851"/>
      <c r="AH82" s="851"/>
      <c r="AI82" s="851"/>
      <c r="AJ82" s="851"/>
      <c r="AK82" s="851" t="s">
        <v>563</v>
      </c>
      <c r="AL82" s="851"/>
      <c r="AM82" s="851"/>
      <c r="AN82" s="851"/>
      <c r="AO82" s="851"/>
      <c r="AP82" s="851" t="s">
        <v>563</v>
      </c>
      <c r="AQ82" s="851"/>
      <c r="AR82" s="851"/>
      <c r="AS82" s="851"/>
      <c r="AT82" s="851"/>
      <c r="AU82" s="851" t="s">
        <v>563</v>
      </c>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t="s">
        <v>560</v>
      </c>
      <c r="C83" s="894"/>
      <c r="D83" s="894"/>
      <c r="E83" s="894"/>
      <c r="F83" s="894"/>
      <c r="G83" s="894"/>
      <c r="H83" s="894"/>
      <c r="I83" s="894"/>
      <c r="J83" s="894"/>
      <c r="K83" s="894"/>
      <c r="L83" s="894"/>
      <c r="M83" s="894"/>
      <c r="N83" s="894"/>
      <c r="O83" s="894"/>
      <c r="P83" s="895"/>
      <c r="Q83" s="896">
        <v>150502</v>
      </c>
      <c r="R83" s="851"/>
      <c r="S83" s="851"/>
      <c r="T83" s="851"/>
      <c r="U83" s="851"/>
      <c r="V83" s="851">
        <v>147713</v>
      </c>
      <c r="W83" s="851"/>
      <c r="X83" s="851"/>
      <c r="Y83" s="851"/>
      <c r="Z83" s="851"/>
      <c r="AA83" s="851">
        <v>2789</v>
      </c>
      <c r="AB83" s="851"/>
      <c r="AC83" s="851"/>
      <c r="AD83" s="851"/>
      <c r="AE83" s="851"/>
      <c r="AF83" s="851">
        <v>2789</v>
      </c>
      <c r="AG83" s="851"/>
      <c r="AH83" s="851"/>
      <c r="AI83" s="851"/>
      <c r="AJ83" s="851"/>
      <c r="AK83" s="851">
        <v>286</v>
      </c>
      <c r="AL83" s="851"/>
      <c r="AM83" s="851"/>
      <c r="AN83" s="851"/>
      <c r="AO83" s="851"/>
      <c r="AP83" s="851" t="s">
        <v>565</v>
      </c>
      <c r="AQ83" s="851"/>
      <c r="AR83" s="851"/>
      <c r="AS83" s="851"/>
      <c r="AT83" s="851"/>
      <c r="AU83" s="851" t="s">
        <v>563</v>
      </c>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369</v>
      </c>
      <c r="B88" s="810" t="s">
        <v>403</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c r="AG88" s="862"/>
      <c r="AH88" s="862"/>
      <c r="AI88" s="862"/>
      <c r="AJ88" s="862"/>
      <c r="AK88" s="859"/>
      <c r="AL88" s="859"/>
      <c r="AM88" s="859"/>
      <c r="AN88" s="859"/>
      <c r="AO88" s="859"/>
      <c r="AP88" s="862"/>
      <c r="AQ88" s="862"/>
      <c r="AR88" s="862"/>
      <c r="AS88" s="862"/>
      <c r="AT88" s="862"/>
      <c r="AU88" s="862"/>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404</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409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410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411</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412</v>
      </c>
      <c r="AB109" s="915"/>
      <c r="AC109" s="915"/>
      <c r="AD109" s="915"/>
      <c r="AE109" s="916"/>
      <c r="AF109" s="914" t="s">
        <v>289</v>
      </c>
      <c r="AG109" s="915"/>
      <c r="AH109" s="915"/>
      <c r="AI109" s="915"/>
      <c r="AJ109" s="916"/>
      <c r="AK109" s="914" t="s">
        <v>288</v>
      </c>
      <c r="AL109" s="915"/>
      <c r="AM109" s="915"/>
      <c r="AN109" s="915"/>
      <c r="AO109" s="916"/>
      <c r="AP109" s="914" t="s">
        <v>413</v>
      </c>
      <c r="AQ109" s="915"/>
      <c r="AR109" s="915"/>
      <c r="AS109" s="915"/>
      <c r="AT109" s="917"/>
      <c r="AU109" s="934" t="s">
        <v>411</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412</v>
      </c>
      <c r="BR109" s="915"/>
      <c r="BS109" s="915"/>
      <c r="BT109" s="915"/>
      <c r="BU109" s="916"/>
      <c r="BV109" s="914" t="s">
        <v>289</v>
      </c>
      <c r="BW109" s="915"/>
      <c r="BX109" s="915"/>
      <c r="BY109" s="915"/>
      <c r="BZ109" s="916"/>
      <c r="CA109" s="914" t="s">
        <v>288</v>
      </c>
      <c r="CB109" s="915"/>
      <c r="CC109" s="915"/>
      <c r="CD109" s="915"/>
      <c r="CE109" s="916"/>
      <c r="CF109" s="935" t="s">
        <v>413</v>
      </c>
      <c r="CG109" s="935"/>
      <c r="CH109" s="935"/>
      <c r="CI109" s="935"/>
      <c r="CJ109" s="935"/>
      <c r="CK109" s="914" t="s">
        <v>414</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412</v>
      </c>
      <c r="DH109" s="915"/>
      <c r="DI109" s="915"/>
      <c r="DJ109" s="915"/>
      <c r="DK109" s="916"/>
      <c r="DL109" s="914" t="s">
        <v>289</v>
      </c>
      <c r="DM109" s="915"/>
      <c r="DN109" s="915"/>
      <c r="DO109" s="915"/>
      <c r="DP109" s="916"/>
      <c r="DQ109" s="914" t="s">
        <v>288</v>
      </c>
      <c r="DR109" s="915"/>
      <c r="DS109" s="915"/>
      <c r="DT109" s="915"/>
      <c r="DU109" s="916"/>
      <c r="DV109" s="914" t="s">
        <v>413</v>
      </c>
      <c r="DW109" s="915"/>
      <c r="DX109" s="915"/>
      <c r="DY109" s="915"/>
      <c r="DZ109" s="917"/>
    </row>
    <row r="110" spans="1:131" s="199" customFormat="1" ht="26.25" customHeight="1">
      <c r="A110" s="918" t="s">
        <v>415</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442039</v>
      </c>
      <c r="AB110" s="922"/>
      <c r="AC110" s="922"/>
      <c r="AD110" s="922"/>
      <c r="AE110" s="923"/>
      <c r="AF110" s="924">
        <v>429843</v>
      </c>
      <c r="AG110" s="922"/>
      <c r="AH110" s="922"/>
      <c r="AI110" s="922"/>
      <c r="AJ110" s="923"/>
      <c r="AK110" s="924">
        <v>431493</v>
      </c>
      <c r="AL110" s="922"/>
      <c r="AM110" s="922"/>
      <c r="AN110" s="922"/>
      <c r="AO110" s="923"/>
      <c r="AP110" s="925">
        <v>22.4</v>
      </c>
      <c r="AQ110" s="926"/>
      <c r="AR110" s="926"/>
      <c r="AS110" s="926"/>
      <c r="AT110" s="927"/>
      <c r="AU110" s="928" t="s">
        <v>61</v>
      </c>
      <c r="AV110" s="929"/>
      <c r="AW110" s="929"/>
      <c r="AX110" s="929"/>
      <c r="AY110" s="929"/>
      <c r="AZ110" s="970" t="s">
        <v>416</v>
      </c>
      <c r="BA110" s="919"/>
      <c r="BB110" s="919"/>
      <c r="BC110" s="919"/>
      <c r="BD110" s="919"/>
      <c r="BE110" s="919"/>
      <c r="BF110" s="919"/>
      <c r="BG110" s="919"/>
      <c r="BH110" s="919"/>
      <c r="BI110" s="919"/>
      <c r="BJ110" s="919"/>
      <c r="BK110" s="919"/>
      <c r="BL110" s="919"/>
      <c r="BM110" s="919"/>
      <c r="BN110" s="919"/>
      <c r="BO110" s="919"/>
      <c r="BP110" s="920"/>
      <c r="BQ110" s="956">
        <v>4474657</v>
      </c>
      <c r="BR110" s="957"/>
      <c r="BS110" s="957"/>
      <c r="BT110" s="957"/>
      <c r="BU110" s="957"/>
      <c r="BV110" s="957">
        <v>4630437</v>
      </c>
      <c r="BW110" s="957"/>
      <c r="BX110" s="957"/>
      <c r="BY110" s="957"/>
      <c r="BZ110" s="957"/>
      <c r="CA110" s="957">
        <v>4601731</v>
      </c>
      <c r="CB110" s="957"/>
      <c r="CC110" s="957"/>
      <c r="CD110" s="957"/>
      <c r="CE110" s="957"/>
      <c r="CF110" s="971">
        <v>239</v>
      </c>
      <c r="CG110" s="972"/>
      <c r="CH110" s="972"/>
      <c r="CI110" s="972"/>
      <c r="CJ110" s="972"/>
      <c r="CK110" s="973" t="s">
        <v>417</v>
      </c>
      <c r="CL110" s="974"/>
      <c r="CM110" s="953" t="s">
        <v>418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113</v>
      </c>
      <c r="DH110" s="957"/>
      <c r="DI110" s="957"/>
      <c r="DJ110" s="957"/>
      <c r="DK110" s="957"/>
      <c r="DL110" s="957" t="s">
        <v>113</v>
      </c>
      <c r="DM110" s="957"/>
      <c r="DN110" s="957"/>
      <c r="DO110" s="957"/>
      <c r="DP110" s="957"/>
      <c r="DQ110" s="957" t="s">
        <v>113</v>
      </c>
      <c r="DR110" s="957"/>
      <c r="DS110" s="957"/>
      <c r="DT110" s="957"/>
      <c r="DU110" s="957"/>
      <c r="DV110" s="958" t="s">
        <v>113</v>
      </c>
      <c r="DW110" s="958"/>
      <c r="DX110" s="958"/>
      <c r="DY110" s="958"/>
      <c r="DZ110" s="959"/>
    </row>
    <row r="111" spans="1:131" s="199" customFormat="1" ht="26.25" customHeight="1">
      <c r="A111" s="960" t="s">
        <v>419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113</v>
      </c>
      <c r="AB111" s="964"/>
      <c r="AC111" s="964"/>
      <c r="AD111" s="964"/>
      <c r="AE111" s="965"/>
      <c r="AF111" s="966" t="s">
        <v>113</v>
      </c>
      <c r="AG111" s="964"/>
      <c r="AH111" s="964"/>
      <c r="AI111" s="964"/>
      <c r="AJ111" s="965"/>
      <c r="AK111" s="966" t="s">
        <v>113</v>
      </c>
      <c r="AL111" s="964"/>
      <c r="AM111" s="964"/>
      <c r="AN111" s="964"/>
      <c r="AO111" s="965"/>
      <c r="AP111" s="967" t="s">
        <v>113</v>
      </c>
      <c r="AQ111" s="968"/>
      <c r="AR111" s="968"/>
      <c r="AS111" s="968"/>
      <c r="AT111" s="969"/>
      <c r="AU111" s="930"/>
      <c r="AV111" s="931"/>
      <c r="AW111" s="931"/>
      <c r="AX111" s="931"/>
      <c r="AY111" s="931"/>
      <c r="AZ111" s="979" t="s">
        <v>420</v>
      </c>
      <c r="BA111" s="980"/>
      <c r="BB111" s="980"/>
      <c r="BC111" s="980"/>
      <c r="BD111" s="980"/>
      <c r="BE111" s="980"/>
      <c r="BF111" s="980"/>
      <c r="BG111" s="980"/>
      <c r="BH111" s="980"/>
      <c r="BI111" s="980"/>
      <c r="BJ111" s="980"/>
      <c r="BK111" s="980"/>
      <c r="BL111" s="980"/>
      <c r="BM111" s="980"/>
      <c r="BN111" s="980"/>
      <c r="BO111" s="980"/>
      <c r="BP111" s="981"/>
      <c r="BQ111" s="949" t="s">
        <v>113</v>
      </c>
      <c r="BR111" s="950"/>
      <c r="BS111" s="950"/>
      <c r="BT111" s="950"/>
      <c r="BU111" s="950"/>
      <c r="BV111" s="950" t="s">
        <v>113</v>
      </c>
      <c r="BW111" s="950"/>
      <c r="BX111" s="950"/>
      <c r="BY111" s="950"/>
      <c r="BZ111" s="950"/>
      <c r="CA111" s="950" t="s">
        <v>113</v>
      </c>
      <c r="CB111" s="950"/>
      <c r="CC111" s="950"/>
      <c r="CD111" s="950"/>
      <c r="CE111" s="950"/>
      <c r="CF111" s="944" t="s">
        <v>113</v>
      </c>
      <c r="CG111" s="945"/>
      <c r="CH111" s="945"/>
      <c r="CI111" s="945"/>
      <c r="CJ111" s="945"/>
      <c r="CK111" s="975"/>
      <c r="CL111" s="976"/>
      <c r="CM111" s="946" t="s">
        <v>421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113</v>
      </c>
      <c r="DH111" s="950"/>
      <c r="DI111" s="950"/>
      <c r="DJ111" s="950"/>
      <c r="DK111" s="950"/>
      <c r="DL111" s="950" t="s">
        <v>113</v>
      </c>
      <c r="DM111" s="950"/>
      <c r="DN111" s="950"/>
      <c r="DO111" s="950"/>
      <c r="DP111" s="950"/>
      <c r="DQ111" s="950" t="s">
        <v>113</v>
      </c>
      <c r="DR111" s="950"/>
      <c r="DS111" s="950"/>
      <c r="DT111" s="950"/>
      <c r="DU111" s="950"/>
      <c r="DV111" s="951" t="s">
        <v>113</v>
      </c>
      <c r="DW111" s="951"/>
      <c r="DX111" s="951"/>
      <c r="DY111" s="951"/>
      <c r="DZ111" s="952"/>
    </row>
    <row r="112" spans="1:131" s="199" customFormat="1" ht="26.25" customHeight="1">
      <c r="A112" s="982" t="s">
        <v>422</v>
      </c>
      <c r="B112" s="983"/>
      <c r="C112" s="980" t="s">
        <v>423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113</v>
      </c>
      <c r="AB112" s="989"/>
      <c r="AC112" s="989"/>
      <c r="AD112" s="989"/>
      <c r="AE112" s="990"/>
      <c r="AF112" s="991" t="s">
        <v>113</v>
      </c>
      <c r="AG112" s="989"/>
      <c r="AH112" s="989"/>
      <c r="AI112" s="989"/>
      <c r="AJ112" s="990"/>
      <c r="AK112" s="991" t="s">
        <v>113</v>
      </c>
      <c r="AL112" s="989"/>
      <c r="AM112" s="989"/>
      <c r="AN112" s="989"/>
      <c r="AO112" s="990"/>
      <c r="AP112" s="992" t="s">
        <v>113</v>
      </c>
      <c r="AQ112" s="993"/>
      <c r="AR112" s="993"/>
      <c r="AS112" s="993"/>
      <c r="AT112" s="994"/>
      <c r="AU112" s="930"/>
      <c r="AV112" s="931"/>
      <c r="AW112" s="931"/>
      <c r="AX112" s="931"/>
      <c r="AY112" s="931"/>
      <c r="AZ112" s="979" t="s">
        <v>424</v>
      </c>
      <c r="BA112" s="980"/>
      <c r="BB112" s="980"/>
      <c r="BC112" s="980"/>
      <c r="BD112" s="980"/>
      <c r="BE112" s="980"/>
      <c r="BF112" s="980"/>
      <c r="BG112" s="980"/>
      <c r="BH112" s="980"/>
      <c r="BI112" s="980"/>
      <c r="BJ112" s="980"/>
      <c r="BK112" s="980"/>
      <c r="BL112" s="980"/>
      <c r="BM112" s="980"/>
      <c r="BN112" s="980"/>
      <c r="BO112" s="980"/>
      <c r="BP112" s="981"/>
      <c r="BQ112" s="949">
        <v>346699</v>
      </c>
      <c r="BR112" s="950"/>
      <c r="BS112" s="950"/>
      <c r="BT112" s="950"/>
      <c r="BU112" s="950"/>
      <c r="BV112" s="950">
        <v>317190</v>
      </c>
      <c r="BW112" s="950"/>
      <c r="BX112" s="950"/>
      <c r="BY112" s="950"/>
      <c r="BZ112" s="950"/>
      <c r="CA112" s="950">
        <v>291885</v>
      </c>
      <c r="CB112" s="950"/>
      <c r="CC112" s="950"/>
      <c r="CD112" s="950"/>
      <c r="CE112" s="950"/>
      <c r="CF112" s="944">
        <v>15.2</v>
      </c>
      <c r="CG112" s="945"/>
      <c r="CH112" s="945"/>
      <c r="CI112" s="945"/>
      <c r="CJ112" s="945"/>
      <c r="CK112" s="975"/>
      <c r="CL112" s="976"/>
      <c r="CM112" s="946" t="s">
        <v>425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113</v>
      </c>
      <c r="DH112" s="950"/>
      <c r="DI112" s="950"/>
      <c r="DJ112" s="950"/>
      <c r="DK112" s="950"/>
      <c r="DL112" s="950" t="s">
        <v>113</v>
      </c>
      <c r="DM112" s="950"/>
      <c r="DN112" s="950"/>
      <c r="DO112" s="950"/>
      <c r="DP112" s="950"/>
      <c r="DQ112" s="950" t="s">
        <v>113</v>
      </c>
      <c r="DR112" s="950"/>
      <c r="DS112" s="950"/>
      <c r="DT112" s="950"/>
      <c r="DU112" s="950"/>
      <c r="DV112" s="951" t="s">
        <v>113</v>
      </c>
      <c r="DW112" s="951"/>
      <c r="DX112" s="951"/>
      <c r="DY112" s="951"/>
      <c r="DZ112" s="952"/>
    </row>
    <row r="113" spans="1:130" s="199" customFormat="1" ht="26.25" customHeight="1">
      <c r="A113" s="984"/>
      <c r="B113" s="985"/>
      <c r="C113" s="980" t="s">
        <v>426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52549</v>
      </c>
      <c r="AB113" s="964"/>
      <c r="AC113" s="964"/>
      <c r="AD113" s="964"/>
      <c r="AE113" s="965"/>
      <c r="AF113" s="966">
        <v>53436</v>
      </c>
      <c r="AG113" s="964"/>
      <c r="AH113" s="964"/>
      <c r="AI113" s="964"/>
      <c r="AJ113" s="965"/>
      <c r="AK113" s="966">
        <v>59839</v>
      </c>
      <c r="AL113" s="964"/>
      <c r="AM113" s="964"/>
      <c r="AN113" s="964"/>
      <c r="AO113" s="965"/>
      <c r="AP113" s="967">
        <v>3.1</v>
      </c>
      <c r="AQ113" s="968"/>
      <c r="AR113" s="968"/>
      <c r="AS113" s="968"/>
      <c r="AT113" s="969"/>
      <c r="AU113" s="930"/>
      <c r="AV113" s="931"/>
      <c r="AW113" s="931"/>
      <c r="AX113" s="931"/>
      <c r="AY113" s="931"/>
      <c r="AZ113" s="979" t="s">
        <v>427</v>
      </c>
      <c r="BA113" s="980"/>
      <c r="BB113" s="980"/>
      <c r="BC113" s="980"/>
      <c r="BD113" s="980"/>
      <c r="BE113" s="980"/>
      <c r="BF113" s="980"/>
      <c r="BG113" s="980"/>
      <c r="BH113" s="980"/>
      <c r="BI113" s="980"/>
      <c r="BJ113" s="980"/>
      <c r="BK113" s="980"/>
      <c r="BL113" s="980"/>
      <c r="BM113" s="980"/>
      <c r="BN113" s="980"/>
      <c r="BO113" s="980"/>
      <c r="BP113" s="981"/>
      <c r="BQ113" s="949">
        <v>454437</v>
      </c>
      <c r="BR113" s="950"/>
      <c r="BS113" s="950"/>
      <c r="BT113" s="950"/>
      <c r="BU113" s="950"/>
      <c r="BV113" s="950">
        <v>474047</v>
      </c>
      <c r="BW113" s="950"/>
      <c r="BX113" s="950"/>
      <c r="BY113" s="950"/>
      <c r="BZ113" s="950"/>
      <c r="CA113" s="950">
        <v>543213</v>
      </c>
      <c r="CB113" s="950"/>
      <c r="CC113" s="950"/>
      <c r="CD113" s="950"/>
      <c r="CE113" s="950"/>
      <c r="CF113" s="944">
        <v>28.2</v>
      </c>
      <c r="CG113" s="945"/>
      <c r="CH113" s="945"/>
      <c r="CI113" s="945"/>
      <c r="CJ113" s="945"/>
      <c r="CK113" s="975"/>
      <c r="CL113" s="976"/>
      <c r="CM113" s="946" t="s">
        <v>428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113</v>
      </c>
      <c r="DH113" s="989"/>
      <c r="DI113" s="989"/>
      <c r="DJ113" s="989"/>
      <c r="DK113" s="990"/>
      <c r="DL113" s="991" t="s">
        <v>113</v>
      </c>
      <c r="DM113" s="989"/>
      <c r="DN113" s="989"/>
      <c r="DO113" s="989"/>
      <c r="DP113" s="990"/>
      <c r="DQ113" s="991" t="s">
        <v>113</v>
      </c>
      <c r="DR113" s="989"/>
      <c r="DS113" s="989"/>
      <c r="DT113" s="989"/>
      <c r="DU113" s="990"/>
      <c r="DV113" s="992" t="s">
        <v>113</v>
      </c>
      <c r="DW113" s="993"/>
      <c r="DX113" s="993"/>
      <c r="DY113" s="993"/>
      <c r="DZ113" s="994"/>
    </row>
    <row r="114" spans="1:130" s="199" customFormat="1" ht="26.25" customHeight="1">
      <c r="A114" s="984"/>
      <c r="B114" s="985"/>
      <c r="C114" s="980" t="s">
        <v>429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64366</v>
      </c>
      <c r="AB114" s="989"/>
      <c r="AC114" s="989"/>
      <c r="AD114" s="989"/>
      <c r="AE114" s="990"/>
      <c r="AF114" s="991">
        <v>54554</v>
      </c>
      <c r="AG114" s="989"/>
      <c r="AH114" s="989"/>
      <c r="AI114" s="989"/>
      <c r="AJ114" s="990"/>
      <c r="AK114" s="991">
        <v>58089</v>
      </c>
      <c r="AL114" s="989"/>
      <c r="AM114" s="989"/>
      <c r="AN114" s="989"/>
      <c r="AO114" s="990"/>
      <c r="AP114" s="992">
        <v>3</v>
      </c>
      <c r="AQ114" s="993"/>
      <c r="AR114" s="993"/>
      <c r="AS114" s="993"/>
      <c r="AT114" s="994"/>
      <c r="AU114" s="930"/>
      <c r="AV114" s="931"/>
      <c r="AW114" s="931"/>
      <c r="AX114" s="931"/>
      <c r="AY114" s="931"/>
      <c r="AZ114" s="979" t="s">
        <v>430</v>
      </c>
      <c r="BA114" s="980"/>
      <c r="BB114" s="980"/>
      <c r="BC114" s="980"/>
      <c r="BD114" s="980"/>
      <c r="BE114" s="980"/>
      <c r="BF114" s="980"/>
      <c r="BG114" s="980"/>
      <c r="BH114" s="980"/>
      <c r="BI114" s="980"/>
      <c r="BJ114" s="980"/>
      <c r="BK114" s="980"/>
      <c r="BL114" s="980"/>
      <c r="BM114" s="980"/>
      <c r="BN114" s="980"/>
      <c r="BO114" s="980"/>
      <c r="BP114" s="981"/>
      <c r="BQ114" s="949">
        <v>518757</v>
      </c>
      <c r="BR114" s="950"/>
      <c r="BS114" s="950"/>
      <c r="BT114" s="950"/>
      <c r="BU114" s="950"/>
      <c r="BV114" s="950">
        <v>494598</v>
      </c>
      <c r="BW114" s="950"/>
      <c r="BX114" s="950"/>
      <c r="BY114" s="950"/>
      <c r="BZ114" s="950"/>
      <c r="CA114" s="950">
        <v>491476</v>
      </c>
      <c r="CB114" s="950"/>
      <c r="CC114" s="950"/>
      <c r="CD114" s="950"/>
      <c r="CE114" s="950"/>
      <c r="CF114" s="944">
        <v>25.5</v>
      </c>
      <c r="CG114" s="945"/>
      <c r="CH114" s="945"/>
      <c r="CI114" s="945"/>
      <c r="CJ114" s="945"/>
      <c r="CK114" s="975"/>
      <c r="CL114" s="976"/>
      <c r="CM114" s="946" t="s">
        <v>431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113</v>
      </c>
      <c r="DH114" s="989"/>
      <c r="DI114" s="989"/>
      <c r="DJ114" s="989"/>
      <c r="DK114" s="990"/>
      <c r="DL114" s="991" t="s">
        <v>113</v>
      </c>
      <c r="DM114" s="989"/>
      <c r="DN114" s="989"/>
      <c r="DO114" s="989"/>
      <c r="DP114" s="990"/>
      <c r="DQ114" s="991" t="s">
        <v>113</v>
      </c>
      <c r="DR114" s="989"/>
      <c r="DS114" s="989"/>
      <c r="DT114" s="989"/>
      <c r="DU114" s="990"/>
      <c r="DV114" s="992" t="s">
        <v>113</v>
      </c>
      <c r="DW114" s="993"/>
      <c r="DX114" s="993"/>
      <c r="DY114" s="993"/>
      <c r="DZ114" s="994"/>
    </row>
    <row r="115" spans="1:130" s="199" customFormat="1" ht="26.25" customHeight="1">
      <c r="A115" s="984"/>
      <c r="B115" s="985"/>
      <c r="C115" s="980" t="s">
        <v>432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113</v>
      </c>
      <c r="AB115" s="964"/>
      <c r="AC115" s="964"/>
      <c r="AD115" s="964"/>
      <c r="AE115" s="965"/>
      <c r="AF115" s="966" t="s">
        <v>113</v>
      </c>
      <c r="AG115" s="964"/>
      <c r="AH115" s="964"/>
      <c r="AI115" s="964"/>
      <c r="AJ115" s="965"/>
      <c r="AK115" s="966" t="s">
        <v>113</v>
      </c>
      <c r="AL115" s="964"/>
      <c r="AM115" s="964"/>
      <c r="AN115" s="964"/>
      <c r="AO115" s="965"/>
      <c r="AP115" s="967" t="s">
        <v>113</v>
      </c>
      <c r="AQ115" s="968"/>
      <c r="AR115" s="968"/>
      <c r="AS115" s="968"/>
      <c r="AT115" s="969"/>
      <c r="AU115" s="930"/>
      <c r="AV115" s="931"/>
      <c r="AW115" s="931"/>
      <c r="AX115" s="931"/>
      <c r="AY115" s="931"/>
      <c r="AZ115" s="979" t="s">
        <v>433</v>
      </c>
      <c r="BA115" s="980"/>
      <c r="BB115" s="980"/>
      <c r="BC115" s="980"/>
      <c r="BD115" s="980"/>
      <c r="BE115" s="980"/>
      <c r="BF115" s="980"/>
      <c r="BG115" s="980"/>
      <c r="BH115" s="980"/>
      <c r="BI115" s="980"/>
      <c r="BJ115" s="980"/>
      <c r="BK115" s="980"/>
      <c r="BL115" s="980"/>
      <c r="BM115" s="980"/>
      <c r="BN115" s="980"/>
      <c r="BO115" s="980"/>
      <c r="BP115" s="981"/>
      <c r="BQ115" s="949" t="s">
        <v>113</v>
      </c>
      <c r="BR115" s="950"/>
      <c r="BS115" s="950"/>
      <c r="BT115" s="950"/>
      <c r="BU115" s="950"/>
      <c r="BV115" s="950">
        <v>9270</v>
      </c>
      <c r="BW115" s="950"/>
      <c r="BX115" s="950"/>
      <c r="BY115" s="950"/>
      <c r="BZ115" s="950"/>
      <c r="CA115" s="950">
        <v>334675</v>
      </c>
      <c r="CB115" s="950"/>
      <c r="CC115" s="950"/>
      <c r="CD115" s="950"/>
      <c r="CE115" s="950"/>
      <c r="CF115" s="944">
        <v>17.399999999999999</v>
      </c>
      <c r="CG115" s="945"/>
      <c r="CH115" s="945"/>
      <c r="CI115" s="945"/>
      <c r="CJ115" s="945"/>
      <c r="CK115" s="975"/>
      <c r="CL115" s="976"/>
      <c r="CM115" s="979" t="s">
        <v>434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113</v>
      </c>
      <c r="DH115" s="989"/>
      <c r="DI115" s="989"/>
      <c r="DJ115" s="989"/>
      <c r="DK115" s="990"/>
      <c r="DL115" s="991" t="s">
        <v>113</v>
      </c>
      <c r="DM115" s="989"/>
      <c r="DN115" s="989"/>
      <c r="DO115" s="989"/>
      <c r="DP115" s="990"/>
      <c r="DQ115" s="991" t="s">
        <v>113</v>
      </c>
      <c r="DR115" s="989"/>
      <c r="DS115" s="989"/>
      <c r="DT115" s="989"/>
      <c r="DU115" s="990"/>
      <c r="DV115" s="992" t="s">
        <v>113</v>
      </c>
      <c r="DW115" s="993"/>
      <c r="DX115" s="993"/>
      <c r="DY115" s="993"/>
      <c r="DZ115" s="994"/>
    </row>
    <row r="116" spans="1:130" s="199" customFormat="1" ht="26.25" customHeight="1">
      <c r="A116" s="986"/>
      <c r="B116" s="987"/>
      <c r="C116" s="995" t="s">
        <v>435</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113</v>
      </c>
      <c r="AB116" s="989"/>
      <c r="AC116" s="989"/>
      <c r="AD116" s="989"/>
      <c r="AE116" s="990"/>
      <c r="AF116" s="991" t="s">
        <v>113</v>
      </c>
      <c r="AG116" s="989"/>
      <c r="AH116" s="989"/>
      <c r="AI116" s="989"/>
      <c r="AJ116" s="990"/>
      <c r="AK116" s="991" t="s">
        <v>113</v>
      </c>
      <c r="AL116" s="989"/>
      <c r="AM116" s="989"/>
      <c r="AN116" s="989"/>
      <c r="AO116" s="990"/>
      <c r="AP116" s="992" t="s">
        <v>113</v>
      </c>
      <c r="AQ116" s="993"/>
      <c r="AR116" s="993"/>
      <c r="AS116" s="993"/>
      <c r="AT116" s="994"/>
      <c r="AU116" s="930"/>
      <c r="AV116" s="931"/>
      <c r="AW116" s="931"/>
      <c r="AX116" s="931"/>
      <c r="AY116" s="931"/>
      <c r="AZ116" s="997" t="s">
        <v>436</v>
      </c>
      <c r="BA116" s="998"/>
      <c r="BB116" s="998"/>
      <c r="BC116" s="998"/>
      <c r="BD116" s="998"/>
      <c r="BE116" s="998"/>
      <c r="BF116" s="998"/>
      <c r="BG116" s="998"/>
      <c r="BH116" s="998"/>
      <c r="BI116" s="998"/>
      <c r="BJ116" s="998"/>
      <c r="BK116" s="998"/>
      <c r="BL116" s="998"/>
      <c r="BM116" s="998"/>
      <c r="BN116" s="998"/>
      <c r="BO116" s="998"/>
      <c r="BP116" s="999"/>
      <c r="BQ116" s="949" t="s">
        <v>113</v>
      </c>
      <c r="BR116" s="950"/>
      <c r="BS116" s="950"/>
      <c r="BT116" s="950"/>
      <c r="BU116" s="950"/>
      <c r="BV116" s="950" t="s">
        <v>113</v>
      </c>
      <c r="BW116" s="950"/>
      <c r="BX116" s="950"/>
      <c r="BY116" s="950"/>
      <c r="BZ116" s="950"/>
      <c r="CA116" s="950" t="s">
        <v>113</v>
      </c>
      <c r="CB116" s="950"/>
      <c r="CC116" s="950"/>
      <c r="CD116" s="950"/>
      <c r="CE116" s="950"/>
      <c r="CF116" s="944" t="s">
        <v>113</v>
      </c>
      <c r="CG116" s="945"/>
      <c r="CH116" s="945"/>
      <c r="CI116" s="945"/>
      <c r="CJ116" s="945"/>
      <c r="CK116" s="975"/>
      <c r="CL116" s="976"/>
      <c r="CM116" s="946" t="s">
        <v>437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113</v>
      </c>
      <c r="DH116" s="989"/>
      <c r="DI116" s="989"/>
      <c r="DJ116" s="989"/>
      <c r="DK116" s="990"/>
      <c r="DL116" s="991" t="s">
        <v>113</v>
      </c>
      <c r="DM116" s="989"/>
      <c r="DN116" s="989"/>
      <c r="DO116" s="989"/>
      <c r="DP116" s="990"/>
      <c r="DQ116" s="991" t="s">
        <v>113</v>
      </c>
      <c r="DR116" s="989"/>
      <c r="DS116" s="989"/>
      <c r="DT116" s="989"/>
      <c r="DU116" s="990"/>
      <c r="DV116" s="992" t="s">
        <v>113</v>
      </c>
      <c r="DW116" s="993"/>
      <c r="DX116" s="993"/>
      <c r="DY116" s="993"/>
      <c r="DZ116" s="994"/>
    </row>
    <row r="117" spans="1:130" s="199" customFormat="1" ht="26.25" customHeight="1">
      <c r="A117" s="934" t="s">
        <v>172</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438</v>
      </c>
      <c r="Z117" s="916"/>
      <c r="AA117" s="1006">
        <v>558954</v>
      </c>
      <c r="AB117" s="1007"/>
      <c r="AC117" s="1007"/>
      <c r="AD117" s="1007"/>
      <c r="AE117" s="1008"/>
      <c r="AF117" s="1009">
        <v>537833</v>
      </c>
      <c r="AG117" s="1007"/>
      <c r="AH117" s="1007"/>
      <c r="AI117" s="1007"/>
      <c r="AJ117" s="1008"/>
      <c r="AK117" s="1009">
        <v>549421</v>
      </c>
      <c r="AL117" s="1007"/>
      <c r="AM117" s="1007"/>
      <c r="AN117" s="1007"/>
      <c r="AO117" s="1008"/>
      <c r="AP117" s="1010"/>
      <c r="AQ117" s="1011"/>
      <c r="AR117" s="1011"/>
      <c r="AS117" s="1011"/>
      <c r="AT117" s="1012"/>
      <c r="AU117" s="930"/>
      <c r="AV117" s="931"/>
      <c r="AW117" s="931"/>
      <c r="AX117" s="931"/>
      <c r="AY117" s="931"/>
      <c r="AZ117" s="997" t="s">
        <v>439</v>
      </c>
      <c r="BA117" s="998"/>
      <c r="BB117" s="998"/>
      <c r="BC117" s="998"/>
      <c r="BD117" s="998"/>
      <c r="BE117" s="998"/>
      <c r="BF117" s="998"/>
      <c r="BG117" s="998"/>
      <c r="BH117" s="998"/>
      <c r="BI117" s="998"/>
      <c r="BJ117" s="998"/>
      <c r="BK117" s="998"/>
      <c r="BL117" s="998"/>
      <c r="BM117" s="998"/>
      <c r="BN117" s="998"/>
      <c r="BO117" s="998"/>
      <c r="BP117" s="999"/>
      <c r="BQ117" s="949" t="s">
        <v>113</v>
      </c>
      <c r="BR117" s="950"/>
      <c r="BS117" s="950"/>
      <c r="BT117" s="950"/>
      <c r="BU117" s="950"/>
      <c r="BV117" s="950" t="s">
        <v>113</v>
      </c>
      <c r="BW117" s="950"/>
      <c r="BX117" s="950"/>
      <c r="BY117" s="950"/>
      <c r="BZ117" s="950"/>
      <c r="CA117" s="950" t="s">
        <v>113</v>
      </c>
      <c r="CB117" s="950"/>
      <c r="CC117" s="950"/>
      <c r="CD117" s="950"/>
      <c r="CE117" s="950"/>
      <c r="CF117" s="944" t="s">
        <v>113</v>
      </c>
      <c r="CG117" s="945"/>
      <c r="CH117" s="945"/>
      <c r="CI117" s="945"/>
      <c r="CJ117" s="945"/>
      <c r="CK117" s="975"/>
      <c r="CL117" s="976"/>
      <c r="CM117" s="946" t="s">
        <v>440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113</v>
      </c>
      <c r="DH117" s="989"/>
      <c r="DI117" s="989"/>
      <c r="DJ117" s="989"/>
      <c r="DK117" s="990"/>
      <c r="DL117" s="991" t="s">
        <v>113</v>
      </c>
      <c r="DM117" s="989"/>
      <c r="DN117" s="989"/>
      <c r="DO117" s="989"/>
      <c r="DP117" s="990"/>
      <c r="DQ117" s="991" t="s">
        <v>113</v>
      </c>
      <c r="DR117" s="989"/>
      <c r="DS117" s="989"/>
      <c r="DT117" s="989"/>
      <c r="DU117" s="990"/>
      <c r="DV117" s="992" t="s">
        <v>113</v>
      </c>
      <c r="DW117" s="993"/>
      <c r="DX117" s="993"/>
      <c r="DY117" s="993"/>
      <c r="DZ117" s="994"/>
    </row>
    <row r="118" spans="1:130" s="199" customFormat="1" ht="26.25" customHeight="1">
      <c r="A118" s="934" t="s">
        <v>414</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412</v>
      </c>
      <c r="AB118" s="915"/>
      <c r="AC118" s="915"/>
      <c r="AD118" s="915"/>
      <c r="AE118" s="916"/>
      <c r="AF118" s="914" t="s">
        <v>289</v>
      </c>
      <c r="AG118" s="915"/>
      <c r="AH118" s="915"/>
      <c r="AI118" s="915"/>
      <c r="AJ118" s="916"/>
      <c r="AK118" s="914" t="s">
        <v>288</v>
      </c>
      <c r="AL118" s="915"/>
      <c r="AM118" s="915"/>
      <c r="AN118" s="915"/>
      <c r="AO118" s="916"/>
      <c r="AP118" s="1001" t="s">
        <v>413</v>
      </c>
      <c r="AQ118" s="1002"/>
      <c r="AR118" s="1002"/>
      <c r="AS118" s="1002"/>
      <c r="AT118" s="1003"/>
      <c r="AU118" s="930"/>
      <c r="AV118" s="931"/>
      <c r="AW118" s="931"/>
      <c r="AX118" s="931"/>
      <c r="AY118" s="931"/>
      <c r="AZ118" s="1004" t="s">
        <v>441</v>
      </c>
      <c r="BA118" s="995"/>
      <c r="BB118" s="995"/>
      <c r="BC118" s="995"/>
      <c r="BD118" s="995"/>
      <c r="BE118" s="995"/>
      <c r="BF118" s="995"/>
      <c r="BG118" s="995"/>
      <c r="BH118" s="995"/>
      <c r="BI118" s="995"/>
      <c r="BJ118" s="995"/>
      <c r="BK118" s="995"/>
      <c r="BL118" s="995"/>
      <c r="BM118" s="995"/>
      <c r="BN118" s="995"/>
      <c r="BO118" s="995"/>
      <c r="BP118" s="996"/>
      <c r="BQ118" s="1027" t="s">
        <v>113</v>
      </c>
      <c r="BR118" s="1028"/>
      <c r="BS118" s="1028"/>
      <c r="BT118" s="1028"/>
      <c r="BU118" s="1028"/>
      <c r="BV118" s="1028" t="s">
        <v>113</v>
      </c>
      <c r="BW118" s="1028"/>
      <c r="BX118" s="1028"/>
      <c r="BY118" s="1028"/>
      <c r="BZ118" s="1028"/>
      <c r="CA118" s="1028" t="s">
        <v>113</v>
      </c>
      <c r="CB118" s="1028"/>
      <c r="CC118" s="1028"/>
      <c r="CD118" s="1028"/>
      <c r="CE118" s="1028"/>
      <c r="CF118" s="944" t="s">
        <v>113</v>
      </c>
      <c r="CG118" s="945"/>
      <c r="CH118" s="945"/>
      <c r="CI118" s="945"/>
      <c r="CJ118" s="945"/>
      <c r="CK118" s="975"/>
      <c r="CL118" s="976"/>
      <c r="CM118" s="946" t="s">
        <v>442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113</v>
      </c>
      <c r="DH118" s="989"/>
      <c r="DI118" s="989"/>
      <c r="DJ118" s="989"/>
      <c r="DK118" s="990"/>
      <c r="DL118" s="991" t="s">
        <v>113</v>
      </c>
      <c r="DM118" s="989"/>
      <c r="DN118" s="989"/>
      <c r="DO118" s="989"/>
      <c r="DP118" s="990"/>
      <c r="DQ118" s="991" t="s">
        <v>113</v>
      </c>
      <c r="DR118" s="989"/>
      <c r="DS118" s="989"/>
      <c r="DT118" s="989"/>
      <c r="DU118" s="990"/>
      <c r="DV118" s="992" t="s">
        <v>113</v>
      </c>
      <c r="DW118" s="993"/>
      <c r="DX118" s="993"/>
      <c r="DY118" s="993"/>
      <c r="DZ118" s="994"/>
    </row>
    <row r="119" spans="1:130" s="199" customFormat="1" ht="26.25" customHeight="1">
      <c r="A119" s="1088" t="s">
        <v>417</v>
      </c>
      <c r="B119" s="974"/>
      <c r="C119" s="953" t="s">
        <v>418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113</v>
      </c>
      <c r="AB119" s="922"/>
      <c r="AC119" s="922"/>
      <c r="AD119" s="922"/>
      <c r="AE119" s="923"/>
      <c r="AF119" s="924" t="s">
        <v>113</v>
      </c>
      <c r="AG119" s="922"/>
      <c r="AH119" s="922"/>
      <c r="AI119" s="922"/>
      <c r="AJ119" s="923"/>
      <c r="AK119" s="924" t="s">
        <v>113</v>
      </c>
      <c r="AL119" s="922"/>
      <c r="AM119" s="922"/>
      <c r="AN119" s="922"/>
      <c r="AO119" s="923"/>
      <c r="AP119" s="925" t="s">
        <v>113</v>
      </c>
      <c r="AQ119" s="926"/>
      <c r="AR119" s="926"/>
      <c r="AS119" s="926"/>
      <c r="AT119" s="927"/>
      <c r="AU119" s="932"/>
      <c r="AV119" s="933"/>
      <c r="AW119" s="933"/>
      <c r="AX119" s="933"/>
      <c r="AY119" s="933"/>
      <c r="AZ119" s="230" t="s">
        <v>172</v>
      </c>
      <c r="BA119" s="230"/>
      <c r="BB119" s="230"/>
      <c r="BC119" s="230"/>
      <c r="BD119" s="230"/>
      <c r="BE119" s="230"/>
      <c r="BF119" s="230"/>
      <c r="BG119" s="230"/>
      <c r="BH119" s="230"/>
      <c r="BI119" s="230"/>
      <c r="BJ119" s="230"/>
      <c r="BK119" s="230"/>
      <c r="BL119" s="230"/>
      <c r="BM119" s="230"/>
      <c r="BN119" s="230"/>
      <c r="BO119" s="1005" t="s">
        <v>443</v>
      </c>
      <c r="BP119" s="1036"/>
      <c r="BQ119" s="1027">
        <v>5794550</v>
      </c>
      <c r="BR119" s="1028"/>
      <c r="BS119" s="1028"/>
      <c r="BT119" s="1028"/>
      <c r="BU119" s="1028"/>
      <c r="BV119" s="1028">
        <v>5925542</v>
      </c>
      <c r="BW119" s="1028"/>
      <c r="BX119" s="1028"/>
      <c r="BY119" s="1028"/>
      <c r="BZ119" s="1028"/>
      <c r="CA119" s="1028">
        <v>6262980</v>
      </c>
      <c r="CB119" s="1028"/>
      <c r="CC119" s="1028"/>
      <c r="CD119" s="1028"/>
      <c r="CE119" s="1028"/>
      <c r="CF119" s="1029"/>
      <c r="CG119" s="1030"/>
      <c r="CH119" s="1030"/>
      <c r="CI119" s="1030"/>
      <c r="CJ119" s="1031"/>
      <c r="CK119" s="977"/>
      <c r="CL119" s="978"/>
      <c r="CM119" s="1032" t="s">
        <v>444</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113</v>
      </c>
      <c r="DH119" s="1014"/>
      <c r="DI119" s="1014"/>
      <c r="DJ119" s="1014"/>
      <c r="DK119" s="1015"/>
      <c r="DL119" s="1013" t="s">
        <v>113</v>
      </c>
      <c r="DM119" s="1014"/>
      <c r="DN119" s="1014"/>
      <c r="DO119" s="1014"/>
      <c r="DP119" s="1015"/>
      <c r="DQ119" s="1013" t="s">
        <v>113</v>
      </c>
      <c r="DR119" s="1014"/>
      <c r="DS119" s="1014"/>
      <c r="DT119" s="1014"/>
      <c r="DU119" s="1015"/>
      <c r="DV119" s="1016" t="s">
        <v>113</v>
      </c>
      <c r="DW119" s="1017"/>
      <c r="DX119" s="1017"/>
      <c r="DY119" s="1017"/>
      <c r="DZ119" s="1018"/>
    </row>
    <row r="120" spans="1:130" s="199" customFormat="1" ht="26.25" customHeight="1">
      <c r="A120" s="1089"/>
      <c r="B120" s="976"/>
      <c r="C120" s="946" t="s">
        <v>421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113</v>
      </c>
      <c r="AB120" s="989"/>
      <c r="AC120" s="989"/>
      <c r="AD120" s="989"/>
      <c r="AE120" s="990"/>
      <c r="AF120" s="991" t="s">
        <v>113</v>
      </c>
      <c r="AG120" s="989"/>
      <c r="AH120" s="989"/>
      <c r="AI120" s="989"/>
      <c r="AJ120" s="990"/>
      <c r="AK120" s="991" t="s">
        <v>113</v>
      </c>
      <c r="AL120" s="989"/>
      <c r="AM120" s="989"/>
      <c r="AN120" s="989"/>
      <c r="AO120" s="990"/>
      <c r="AP120" s="992" t="s">
        <v>113</v>
      </c>
      <c r="AQ120" s="993"/>
      <c r="AR120" s="993"/>
      <c r="AS120" s="993"/>
      <c r="AT120" s="994"/>
      <c r="AU120" s="1019" t="s">
        <v>445</v>
      </c>
      <c r="AV120" s="1020"/>
      <c r="AW120" s="1020"/>
      <c r="AX120" s="1020"/>
      <c r="AY120" s="1021"/>
      <c r="AZ120" s="970" t="s">
        <v>446</v>
      </c>
      <c r="BA120" s="919"/>
      <c r="BB120" s="919"/>
      <c r="BC120" s="919"/>
      <c r="BD120" s="919"/>
      <c r="BE120" s="919"/>
      <c r="BF120" s="919"/>
      <c r="BG120" s="919"/>
      <c r="BH120" s="919"/>
      <c r="BI120" s="919"/>
      <c r="BJ120" s="919"/>
      <c r="BK120" s="919"/>
      <c r="BL120" s="919"/>
      <c r="BM120" s="919"/>
      <c r="BN120" s="919"/>
      <c r="BO120" s="919"/>
      <c r="BP120" s="920"/>
      <c r="BQ120" s="956">
        <v>2404109</v>
      </c>
      <c r="BR120" s="957"/>
      <c r="BS120" s="957"/>
      <c r="BT120" s="957"/>
      <c r="BU120" s="957"/>
      <c r="BV120" s="957">
        <v>2246578</v>
      </c>
      <c r="BW120" s="957"/>
      <c r="BX120" s="957"/>
      <c r="BY120" s="957"/>
      <c r="BZ120" s="957"/>
      <c r="CA120" s="957">
        <v>2278470</v>
      </c>
      <c r="CB120" s="957"/>
      <c r="CC120" s="957"/>
      <c r="CD120" s="957"/>
      <c r="CE120" s="957"/>
      <c r="CF120" s="971">
        <v>118.3</v>
      </c>
      <c r="CG120" s="972"/>
      <c r="CH120" s="972"/>
      <c r="CI120" s="972"/>
      <c r="CJ120" s="972"/>
      <c r="CK120" s="1037" t="s">
        <v>447</v>
      </c>
      <c r="CL120" s="1038"/>
      <c r="CM120" s="1038"/>
      <c r="CN120" s="1038"/>
      <c r="CO120" s="1039"/>
      <c r="CP120" s="1045" t="s">
        <v>390</v>
      </c>
      <c r="CQ120" s="1046"/>
      <c r="CR120" s="1046"/>
      <c r="CS120" s="1046"/>
      <c r="CT120" s="1046"/>
      <c r="CU120" s="1046"/>
      <c r="CV120" s="1046"/>
      <c r="CW120" s="1046"/>
      <c r="CX120" s="1046"/>
      <c r="CY120" s="1046"/>
      <c r="CZ120" s="1046"/>
      <c r="DA120" s="1046"/>
      <c r="DB120" s="1046"/>
      <c r="DC120" s="1046"/>
      <c r="DD120" s="1046"/>
      <c r="DE120" s="1046"/>
      <c r="DF120" s="1047"/>
      <c r="DG120" s="956">
        <v>346699</v>
      </c>
      <c r="DH120" s="957"/>
      <c r="DI120" s="957"/>
      <c r="DJ120" s="957"/>
      <c r="DK120" s="957"/>
      <c r="DL120" s="957">
        <v>317190</v>
      </c>
      <c r="DM120" s="957"/>
      <c r="DN120" s="957"/>
      <c r="DO120" s="957"/>
      <c r="DP120" s="957"/>
      <c r="DQ120" s="957">
        <v>291885</v>
      </c>
      <c r="DR120" s="957"/>
      <c r="DS120" s="957"/>
      <c r="DT120" s="957"/>
      <c r="DU120" s="957"/>
      <c r="DV120" s="958">
        <v>15.2</v>
      </c>
      <c r="DW120" s="958"/>
      <c r="DX120" s="958"/>
      <c r="DY120" s="958"/>
      <c r="DZ120" s="959"/>
    </row>
    <row r="121" spans="1:130" s="199" customFormat="1" ht="26.25" customHeight="1">
      <c r="A121" s="1089"/>
      <c r="B121" s="976"/>
      <c r="C121" s="997" t="s">
        <v>448</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113</v>
      </c>
      <c r="AB121" s="989"/>
      <c r="AC121" s="989"/>
      <c r="AD121" s="989"/>
      <c r="AE121" s="990"/>
      <c r="AF121" s="991" t="s">
        <v>113</v>
      </c>
      <c r="AG121" s="989"/>
      <c r="AH121" s="989"/>
      <c r="AI121" s="989"/>
      <c r="AJ121" s="990"/>
      <c r="AK121" s="991" t="s">
        <v>113</v>
      </c>
      <c r="AL121" s="989"/>
      <c r="AM121" s="989"/>
      <c r="AN121" s="989"/>
      <c r="AO121" s="990"/>
      <c r="AP121" s="992" t="s">
        <v>113</v>
      </c>
      <c r="AQ121" s="993"/>
      <c r="AR121" s="993"/>
      <c r="AS121" s="993"/>
      <c r="AT121" s="994"/>
      <c r="AU121" s="1022"/>
      <c r="AV121" s="1023"/>
      <c r="AW121" s="1023"/>
      <c r="AX121" s="1023"/>
      <c r="AY121" s="1024"/>
      <c r="AZ121" s="979" t="s">
        <v>449</v>
      </c>
      <c r="BA121" s="980"/>
      <c r="BB121" s="980"/>
      <c r="BC121" s="980"/>
      <c r="BD121" s="980"/>
      <c r="BE121" s="980"/>
      <c r="BF121" s="980"/>
      <c r="BG121" s="980"/>
      <c r="BH121" s="980"/>
      <c r="BI121" s="980"/>
      <c r="BJ121" s="980"/>
      <c r="BK121" s="980"/>
      <c r="BL121" s="980"/>
      <c r="BM121" s="980"/>
      <c r="BN121" s="980"/>
      <c r="BO121" s="980"/>
      <c r="BP121" s="981"/>
      <c r="BQ121" s="949">
        <v>775093</v>
      </c>
      <c r="BR121" s="950"/>
      <c r="BS121" s="950"/>
      <c r="BT121" s="950"/>
      <c r="BU121" s="950"/>
      <c r="BV121" s="950">
        <v>643464</v>
      </c>
      <c r="BW121" s="950"/>
      <c r="BX121" s="950"/>
      <c r="BY121" s="950"/>
      <c r="BZ121" s="950"/>
      <c r="CA121" s="950">
        <v>635251</v>
      </c>
      <c r="CB121" s="950"/>
      <c r="CC121" s="950"/>
      <c r="CD121" s="950"/>
      <c r="CE121" s="950"/>
      <c r="CF121" s="944">
        <v>33</v>
      </c>
      <c r="CG121" s="945"/>
      <c r="CH121" s="945"/>
      <c r="CI121" s="945"/>
      <c r="CJ121" s="945"/>
      <c r="CK121" s="1040"/>
      <c r="CL121" s="1041"/>
      <c r="CM121" s="1041"/>
      <c r="CN121" s="1041"/>
      <c r="CO121" s="1042"/>
      <c r="CP121" s="1050" t="s">
        <v>385</v>
      </c>
      <c r="CQ121" s="1051"/>
      <c r="CR121" s="1051"/>
      <c r="CS121" s="1051"/>
      <c r="CT121" s="1051"/>
      <c r="CU121" s="1051"/>
      <c r="CV121" s="1051"/>
      <c r="CW121" s="1051"/>
      <c r="CX121" s="1051"/>
      <c r="CY121" s="1051"/>
      <c r="CZ121" s="1051"/>
      <c r="DA121" s="1051"/>
      <c r="DB121" s="1051"/>
      <c r="DC121" s="1051"/>
      <c r="DD121" s="1051"/>
      <c r="DE121" s="1051"/>
      <c r="DF121" s="1052"/>
      <c r="DG121" s="949" t="s">
        <v>113</v>
      </c>
      <c r="DH121" s="950"/>
      <c r="DI121" s="950"/>
      <c r="DJ121" s="950"/>
      <c r="DK121" s="950"/>
      <c r="DL121" s="950" t="s">
        <v>113</v>
      </c>
      <c r="DM121" s="950"/>
      <c r="DN121" s="950"/>
      <c r="DO121" s="950"/>
      <c r="DP121" s="950"/>
      <c r="DQ121" s="950" t="s">
        <v>113</v>
      </c>
      <c r="DR121" s="950"/>
      <c r="DS121" s="950"/>
      <c r="DT121" s="950"/>
      <c r="DU121" s="950"/>
      <c r="DV121" s="951" t="s">
        <v>113</v>
      </c>
      <c r="DW121" s="951"/>
      <c r="DX121" s="951"/>
      <c r="DY121" s="951"/>
      <c r="DZ121" s="952"/>
    </row>
    <row r="122" spans="1:130" s="199" customFormat="1" ht="26.25" customHeight="1">
      <c r="A122" s="1089"/>
      <c r="B122" s="976"/>
      <c r="C122" s="946" t="s">
        <v>431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113</v>
      </c>
      <c r="AB122" s="989"/>
      <c r="AC122" s="989"/>
      <c r="AD122" s="989"/>
      <c r="AE122" s="990"/>
      <c r="AF122" s="991" t="s">
        <v>113</v>
      </c>
      <c r="AG122" s="989"/>
      <c r="AH122" s="989"/>
      <c r="AI122" s="989"/>
      <c r="AJ122" s="990"/>
      <c r="AK122" s="991" t="s">
        <v>113</v>
      </c>
      <c r="AL122" s="989"/>
      <c r="AM122" s="989"/>
      <c r="AN122" s="989"/>
      <c r="AO122" s="990"/>
      <c r="AP122" s="992" t="s">
        <v>113</v>
      </c>
      <c r="AQ122" s="993"/>
      <c r="AR122" s="993"/>
      <c r="AS122" s="993"/>
      <c r="AT122" s="994"/>
      <c r="AU122" s="1022"/>
      <c r="AV122" s="1023"/>
      <c r="AW122" s="1023"/>
      <c r="AX122" s="1023"/>
      <c r="AY122" s="1024"/>
      <c r="AZ122" s="1004" t="s">
        <v>450</v>
      </c>
      <c r="BA122" s="995"/>
      <c r="BB122" s="995"/>
      <c r="BC122" s="995"/>
      <c r="BD122" s="995"/>
      <c r="BE122" s="995"/>
      <c r="BF122" s="995"/>
      <c r="BG122" s="995"/>
      <c r="BH122" s="995"/>
      <c r="BI122" s="995"/>
      <c r="BJ122" s="995"/>
      <c r="BK122" s="995"/>
      <c r="BL122" s="995"/>
      <c r="BM122" s="995"/>
      <c r="BN122" s="995"/>
      <c r="BO122" s="995"/>
      <c r="BP122" s="996"/>
      <c r="BQ122" s="1027">
        <v>2967515</v>
      </c>
      <c r="BR122" s="1028"/>
      <c r="BS122" s="1028"/>
      <c r="BT122" s="1028"/>
      <c r="BU122" s="1028"/>
      <c r="BV122" s="1028">
        <v>3157195</v>
      </c>
      <c r="BW122" s="1028"/>
      <c r="BX122" s="1028"/>
      <c r="BY122" s="1028"/>
      <c r="BZ122" s="1028"/>
      <c r="CA122" s="1028">
        <v>3142249</v>
      </c>
      <c r="CB122" s="1028"/>
      <c r="CC122" s="1028"/>
      <c r="CD122" s="1028"/>
      <c r="CE122" s="1028"/>
      <c r="CF122" s="1048">
        <v>163.19999999999999</v>
      </c>
      <c r="CG122" s="1049"/>
      <c r="CH122" s="1049"/>
      <c r="CI122" s="1049"/>
      <c r="CJ122" s="1049"/>
      <c r="CK122" s="1040"/>
      <c r="CL122" s="1041"/>
      <c r="CM122" s="1041"/>
      <c r="CN122" s="1041"/>
      <c r="CO122" s="1042"/>
      <c r="CP122" s="1050" t="s">
        <v>383</v>
      </c>
      <c r="CQ122" s="1051"/>
      <c r="CR122" s="1051"/>
      <c r="CS122" s="1051"/>
      <c r="CT122" s="1051"/>
      <c r="CU122" s="1051"/>
      <c r="CV122" s="1051"/>
      <c r="CW122" s="1051"/>
      <c r="CX122" s="1051"/>
      <c r="CY122" s="1051"/>
      <c r="CZ122" s="1051"/>
      <c r="DA122" s="1051"/>
      <c r="DB122" s="1051"/>
      <c r="DC122" s="1051"/>
      <c r="DD122" s="1051"/>
      <c r="DE122" s="1051"/>
      <c r="DF122" s="1052"/>
      <c r="DG122" s="949" t="s">
        <v>113</v>
      </c>
      <c r="DH122" s="950"/>
      <c r="DI122" s="950"/>
      <c r="DJ122" s="950"/>
      <c r="DK122" s="950"/>
      <c r="DL122" s="950" t="s">
        <v>113</v>
      </c>
      <c r="DM122" s="950"/>
      <c r="DN122" s="950"/>
      <c r="DO122" s="950"/>
      <c r="DP122" s="950"/>
      <c r="DQ122" s="950" t="s">
        <v>113</v>
      </c>
      <c r="DR122" s="950"/>
      <c r="DS122" s="950"/>
      <c r="DT122" s="950"/>
      <c r="DU122" s="950"/>
      <c r="DV122" s="951" t="s">
        <v>113</v>
      </c>
      <c r="DW122" s="951"/>
      <c r="DX122" s="951"/>
      <c r="DY122" s="951"/>
      <c r="DZ122" s="952"/>
    </row>
    <row r="123" spans="1:130" s="199" customFormat="1" ht="26.25" customHeight="1">
      <c r="A123" s="1089"/>
      <c r="B123" s="976"/>
      <c r="C123" s="946" t="s">
        <v>437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113</v>
      </c>
      <c r="AB123" s="989"/>
      <c r="AC123" s="989"/>
      <c r="AD123" s="989"/>
      <c r="AE123" s="990"/>
      <c r="AF123" s="991" t="s">
        <v>113</v>
      </c>
      <c r="AG123" s="989"/>
      <c r="AH123" s="989"/>
      <c r="AI123" s="989"/>
      <c r="AJ123" s="990"/>
      <c r="AK123" s="991" t="s">
        <v>113</v>
      </c>
      <c r="AL123" s="989"/>
      <c r="AM123" s="989"/>
      <c r="AN123" s="989"/>
      <c r="AO123" s="990"/>
      <c r="AP123" s="992" t="s">
        <v>113</v>
      </c>
      <c r="AQ123" s="993"/>
      <c r="AR123" s="993"/>
      <c r="AS123" s="993"/>
      <c r="AT123" s="994"/>
      <c r="AU123" s="1025"/>
      <c r="AV123" s="1026"/>
      <c r="AW123" s="1026"/>
      <c r="AX123" s="1026"/>
      <c r="AY123" s="1026"/>
      <c r="AZ123" s="230" t="s">
        <v>172</v>
      </c>
      <c r="BA123" s="230"/>
      <c r="BB123" s="230"/>
      <c r="BC123" s="230"/>
      <c r="BD123" s="230"/>
      <c r="BE123" s="230"/>
      <c r="BF123" s="230"/>
      <c r="BG123" s="230"/>
      <c r="BH123" s="230"/>
      <c r="BI123" s="230"/>
      <c r="BJ123" s="230"/>
      <c r="BK123" s="230"/>
      <c r="BL123" s="230"/>
      <c r="BM123" s="230"/>
      <c r="BN123" s="230"/>
      <c r="BO123" s="1005" t="s">
        <v>451</v>
      </c>
      <c r="BP123" s="1036"/>
      <c r="BQ123" s="1095">
        <v>6146717</v>
      </c>
      <c r="BR123" s="1096"/>
      <c r="BS123" s="1096"/>
      <c r="BT123" s="1096"/>
      <c r="BU123" s="1096"/>
      <c r="BV123" s="1096">
        <v>6047237</v>
      </c>
      <c r="BW123" s="1096"/>
      <c r="BX123" s="1096"/>
      <c r="BY123" s="1096"/>
      <c r="BZ123" s="1096"/>
      <c r="CA123" s="1096">
        <v>6055970</v>
      </c>
      <c r="CB123" s="1096"/>
      <c r="CC123" s="1096"/>
      <c r="CD123" s="1096"/>
      <c r="CE123" s="1096"/>
      <c r="CF123" s="1029"/>
      <c r="CG123" s="1030"/>
      <c r="CH123" s="1030"/>
      <c r="CI123" s="1030"/>
      <c r="CJ123" s="1031"/>
      <c r="CK123" s="1040"/>
      <c r="CL123" s="1041"/>
      <c r="CM123" s="1041"/>
      <c r="CN123" s="1041"/>
      <c r="CO123" s="1042"/>
      <c r="CP123" s="1050" t="s">
        <v>388</v>
      </c>
      <c r="CQ123" s="1051"/>
      <c r="CR123" s="1051"/>
      <c r="CS123" s="1051"/>
      <c r="CT123" s="1051"/>
      <c r="CU123" s="1051"/>
      <c r="CV123" s="1051"/>
      <c r="CW123" s="1051"/>
      <c r="CX123" s="1051"/>
      <c r="CY123" s="1051"/>
      <c r="CZ123" s="1051"/>
      <c r="DA123" s="1051"/>
      <c r="DB123" s="1051"/>
      <c r="DC123" s="1051"/>
      <c r="DD123" s="1051"/>
      <c r="DE123" s="1051"/>
      <c r="DF123" s="1052"/>
      <c r="DG123" s="988" t="s">
        <v>113</v>
      </c>
      <c r="DH123" s="989"/>
      <c r="DI123" s="989"/>
      <c r="DJ123" s="989"/>
      <c r="DK123" s="990"/>
      <c r="DL123" s="991" t="s">
        <v>113</v>
      </c>
      <c r="DM123" s="989"/>
      <c r="DN123" s="989"/>
      <c r="DO123" s="989"/>
      <c r="DP123" s="990"/>
      <c r="DQ123" s="991" t="s">
        <v>113</v>
      </c>
      <c r="DR123" s="989"/>
      <c r="DS123" s="989"/>
      <c r="DT123" s="989"/>
      <c r="DU123" s="990"/>
      <c r="DV123" s="992" t="s">
        <v>113</v>
      </c>
      <c r="DW123" s="993"/>
      <c r="DX123" s="993"/>
      <c r="DY123" s="993"/>
      <c r="DZ123" s="994"/>
    </row>
    <row r="124" spans="1:130" s="199" customFormat="1" ht="26.25" customHeight="1" thickBot="1">
      <c r="A124" s="1089"/>
      <c r="B124" s="976"/>
      <c r="C124" s="946" t="s">
        <v>440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113</v>
      </c>
      <c r="AB124" s="989"/>
      <c r="AC124" s="989"/>
      <c r="AD124" s="989"/>
      <c r="AE124" s="990"/>
      <c r="AF124" s="991" t="s">
        <v>113</v>
      </c>
      <c r="AG124" s="989"/>
      <c r="AH124" s="989"/>
      <c r="AI124" s="989"/>
      <c r="AJ124" s="990"/>
      <c r="AK124" s="991" t="s">
        <v>113</v>
      </c>
      <c r="AL124" s="989"/>
      <c r="AM124" s="989"/>
      <c r="AN124" s="989"/>
      <c r="AO124" s="990"/>
      <c r="AP124" s="992" t="s">
        <v>113</v>
      </c>
      <c r="AQ124" s="993"/>
      <c r="AR124" s="993"/>
      <c r="AS124" s="993"/>
      <c r="AT124" s="994"/>
      <c r="AU124" s="1091" t="s">
        <v>452</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113</v>
      </c>
      <c r="BR124" s="1058"/>
      <c r="BS124" s="1058"/>
      <c r="BT124" s="1058"/>
      <c r="BU124" s="1058"/>
      <c r="BV124" s="1058" t="s">
        <v>113</v>
      </c>
      <c r="BW124" s="1058"/>
      <c r="BX124" s="1058"/>
      <c r="BY124" s="1058"/>
      <c r="BZ124" s="1058"/>
      <c r="CA124" s="1058">
        <v>10.7</v>
      </c>
      <c r="CB124" s="1058"/>
      <c r="CC124" s="1058"/>
      <c r="CD124" s="1058"/>
      <c r="CE124" s="1058"/>
      <c r="CF124" s="1059"/>
      <c r="CG124" s="1060"/>
      <c r="CH124" s="1060"/>
      <c r="CI124" s="1060"/>
      <c r="CJ124" s="1061"/>
      <c r="CK124" s="1043"/>
      <c r="CL124" s="1043"/>
      <c r="CM124" s="1043"/>
      <c r="CN124" s="1043"/>
      <c r="CO124" s="1044"/>
      <c r="CP124" s="1050" t="s">
        <v>453</v>
      </c>
      <c r="CQ124" s="1051"/>
      <c r="CR124" s="1051"/>
      <c r="CS124" s="1051"/>
      <c r="CT124" s="1051"/>
      <c r="CU124" s="1051"/>
      <c r="CV124" s="1051"/>
      <c r="CW124" s="1051"/>
      <c r="CX124" s="1051"/>
      <c r="CY124" s="1051"/>
      <c r="CZ124" s="1051"/>
      <c r="DA124" s="1051"/>
      <c r="DB124" s="1051"/>
      <c r="DC124" s="1051"/>
      <c r="DD124" s="1051"/>
      <c r="DE124" s="1051"/>
      <c r="DF124" s="1052"/>
      <c r="DG124" s="1035" t="s">
        <v>113</v>
      </c>
      <c r="DH124" s="1014"/>
      <c r="DI124" s="1014"/>
      <c r="DJ124" s="1014"/>
      <c r="DK124" s="1015"/>
      <c r="DL124" s="1013" t="s">
        <v>113</v>
      </c>
      <c r="DM124" s="1014"/>
      <c r="DN124" s="1014"/>
      <c r="DO124" s="1014"/>
      <c r="DP124" s="1015"/>
      <c r="DQ124" s="1013" t="s">
        <v>113</v>
      </c>
      <c r="DR124" s="1014"/>
      <c r="DS124" s="1014"/>
      <c r="DT124" s="1014"/>
      <c r="DU124" s="1015"/>
      <c r="DV124" s="1016" t="s">
        <v>113</v>
      </c>
      <c r="DW124" s="1017"/>
      <c r="DX124" s="1017"/>
      <c r="DY124" s="1017"/>
      <c r="DZ124" s="1018"/>
    </row>
    <row r="125" spans="1:130" s="199" customFormat="1" ht="26.25" customHeight="1">
      <c r="A125" s="1089"/>
      <c r="B125" s="976"/>
      <c r="C125" s="946" t="s">
        <v>442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113</v>
      </c>
      <c r="AB125" s="989"/>
      <c r="AC125" s="989"/>
      <c r="AD125" s="989"/>
      <c r="AE125" s="990"/>
      <c r="AF125" s="991" t="s">
        <v>113</v>
      </c>
      <c r="AG125" s="989"/>
      <c r="AH125" s="989"/>
      <c r="AI125" s="989"/>
      <c r="AJ125" s="990"/>
      <c r="AK125" s="991" t="s">
        <v>113</v>
      </c>
      <c r="AL125" s="989"/>
      <c r="AM125" s="989"/>
      <c r="AN125" s="989"/>
      <c r="AO125" s="990"/>
      <c r="AP125" s="992" t="s">
        <v>113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454</v>
      </c>
      <c r="CL125" s="1038"/>
      <c r="CM125" s="1038"/>
      <c r="CN125" s="1038"/>
      <c r="CO125" s="1039"/>
      <c r="CP125" s="970" t="s">
        <v>455</v>
      </c>
      <c r="CQ125" s="919"/>
      <c r="CR125" s="919"/>
      <c r="CS125" s="919"/>
      <c r="CT125" s="919"/>
      <c r="CU125" s="919"/>
      <c r="CV125" s="919"/>
      <c r="CW125" s="919"/>
      <c r="CX125" s="919"/>
      <c r="CY125" s="919"/>
      <c r="CZ125" s="919"/>
      <c r="DA125" s="919"/>
      <c r="DB125" s="919"/>
      <c r="DC125" s="919"/>
      <c r="DD125" s="919"/>
      <c r="DE125" s="919"/>
      <c r="DF125" s="920"/>
      <c r="DG125" s="956" t="s">
        <v>113</v>
      </c>
      <c r="DH125" s="957"/>
      <c r="DI125" s="957"/>
      <c r="DJ125" s="957"/>
      <c r="DK125" s="957"/>
      <c r="DL125" s="957" t="s">
        <v>113</v>
      </c>
      <c r="DM125" s="957"/>
      <c r="DN125" s="957"/>
      <c r="DO125" s="957"/>
      <c r="DP125" s="957"/>
      <c r="DQ125" s="957" t="s">
        <v>113</v>
      </c>
      <c r="DR125" s="957"/>
      <c r="DS125" s="957"/>
      <c r="DT125" s="957"/>
      <c r="DU125" s="957"/>
      <c r="DV125" s="958" t="s">
        <v>113</v>
      </c>
      <c r="DW125" s="958"/>
      <c r="DX125" s="958"/>
      <c r="DY125" s="958"/>
      <c r="DZ125" s="959"/>
    </row>
    <row r="126" spans="1:130" s="199" customFormat="1" ht="26.25" customHeight="1" thickBot="1">
      <c r="A126" s="1089"/>
      <c r="B126" s="976"/>
      <c r="C126" s="946" t="s">
        <v>444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113</v>
      </c>
      <c r="AB126" s="989"/>
      <c r="AC126" s="989"/>
      <c r="AD126" s="989"/>
      <c r="AE126" s="990"/>
      <c r="AF126" s="991" t="s">
        <v>113</v>
      </c>
      <c r="AG126" s="989"/>
      <c r="AH126" s="989"/>
      <c r="AI126" s="989"/>
      <c r="AJ126" s="990"/>
      <c r="AK126" s="991" t="s">
        <v>113</v>
      </c>
      <c r="AL126" s="989"/>
      <c r="AM126" s="989"/>
      <c r="AN126" s="989"/>
      <c r="AO126" s="990"/>
      <c r="AP126" s="992" t="s">
        <v>113</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456</v>
      </c>
      <c r="CQ126" s="980"/>
      <c r="CR126" s="980"/>
      <c r="CS126" s="980"/>
      <c r="CT126" s="980"/>
      <c r="CU126" s="980"/>
      <c r="CV126" s="980"/>
      <c r="CW126" s="980"/>
      <c r="CX126" s="980"/>
      <c r="CY126" s="980"/>
      <c r="CZ126" s="980"/>
      <c r="DA126" s="980"/>
      <c r="DB126" s="980"/>
      <c r="DC126" s="980"/>
      <c r="DD126" s="980"/>
      <c r="DE126" s="980"/>
      <c r="DF126" s="981"/>
      <c r="DG126" s="949" t="s">
        <v>113</v>
      </c>
      <c r="DH126" s="950"/>
      <c r="DI126" s="950"/>
      <c r="DJ126" s="950"/>
      <c r="DK126" s="950"/>
      <c r="DL126" s="950">
        <v>9270</v>
      </c>
      <c r="DM126" s="950"/>
      <c r="DN126" s="950"/>
      <c r="DO126" s="950"/>
      <c r="DP126" s="950"/>
      <c r="DQ126" s="950">
        <v>334675</v>
      </c>
      <c r="DR126" s="950"/>
      <c r="DS126" s="950"/>
      <c r="DT126" s="950"/>
      <c r="DU126" s="950"/>
      <c r="DV126" s="951">
        <v>17.399999999999999</v>
      </c>
      <c r="DW126" s="951"/>
      <c r="DX126" s="951"/>
      <c r="DY126" s="951"/>
      <c r="DZ126" s="952"/>
    </row>
    <row r="127" spans="1:130" s="199" customFormat="1" ht="26.25" customHeight="1">
      <c r="A127" s="1090"/>
      <c r="B127" s="978"/>
      <c r="C127" s="1032" t="s">
        <v>457</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113</v>
      </c>
      <c r="AB127" s="989"/>
      <c r="AC127" s="989"/>
      <c r="AD127" s="989"/>
      <c r="AE127" s="990"/>
      <c r="AF127" s="991" t="s">
        <v>113</v>
      </c>
      <c r="AG127" s="989"/>
      <c r="AH127" s="989"/>
      <c r="AI127" s="989"/>
      <c r="AJ127" s="990"/>
      <c r="AK127" s="991" t="s">
        <v>113</v>
      </c>
      <c r="AL127" s="989"/>
      <c r="AM127" s="989"/>
      <c r="AN127" s="989"/>
      <c r="AO127" s="990"/>
      <c r="AP127" s="992" t="s">
        <v>113</v>
      </c>
      <c r="AQ127" s="993"/>
      <c r="AR127" s="993"/>
      <c r="AS127" s="993"/>
      <c r="AT127" s="994"/>
      <c r="AU127" s="235"/>
      <c r="AV127" s="235"/>
      <c r="AW127" s="235"/>
      <c r="AX127" s="1062" t="s">
        <v>458</v>
      </c>
      <c r="AY127" s="1063"/>
      <c r="AZ127" s="1063"/>
      <c r="BA127" s="1063"/>
      <c r="BB127" s="1063"/>
      <c r="BC127" s="1063"/>
      <c r="BD127" s="1063"/>
      <c r="BE127" s="1064"/>
      <c r="BF127" s="1065" t="s">
        <v>459</v>
      </c>
      <c r="BG127" s="1063"/>
      <c r="BH127" s="1063"/>
      <c r="BI127" s="1063"/>
      <c r="BJ127" s="1063"/>
      <c r="BK127" s="1063"/>
      <c r="BL127" s="1064"/>
      <c r="BM127" s="1065" t="s">
        <v>460</v>
      </c>
      <c r="BN127" s="1063"/>
      <c r="BO127" s="1063"/>
      <c r="BP127" s="1063"/>
      <c r="BQ127" s="1063"/>
      <c r="BR127" s="1063"/>
      <c r="BS127" s="1064"/>
      <c r="BT127" s="1065" t="s">
        <v>461</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462</v>
      </c>
      <c r="CQ127" s="980"/>
      <c r="CR127" s="980"/>
      <c r="CS127" s="980"/>
      <c r="CT127" s="980"/>
      <c r="CU127" s="980"/>
      <c r="CV127" s="980"/>
      <c r="CW127" s="980"/>
      <c r="CX127" s="980"/>
      <c r="CY127" s="980"/>
      <c r="CZ127" s="980"/>
      <c r="DA127" s="980"/>
      <c r="DB127" s="980"/>
      <c r="DC127" s="980"/>
      <c r="DD127" s="980"/>
      <c r="DE127" s="980"/>
      <c r="DF127" s="981"/>
      <c r="DG127" s="949" t="s">
        <v>113</v>
      </c>
      <c r="DH127" s="950"/>
      <c r="DI127" s="950"/>
      <c r="DJ127" s="950"/>
      <c r="DK127" s="950"/>
      <c r="DL127" s="950" t="s">
        <v>113</v>
      </c>
      <c r="DM127" s="950"/>
      <c r="DN127" s="950"/>
      <c r="DO127" s="950"/>
      <c r="DP127" s="950"/>
      <c r="DQ127" s="950" t="s">
        <v>113</v>
      </c>
      <c r="DR127" s="950"/>
      <c r="DS127" s="950"/>
      <c r="DT127" s="950"/>
      <c r="DU127" s="950"/>
      <c r="DV127" s="951" t="s">
        <v>113</v>
      </c>
      <c r="DW127" s="951"/>
      <c r="DX127" s="951"/>
      <c r="DY127" s="951"/>
      <c r="DZ127" s="952"/>
    </row>
    <row r="128" spans="1:130" s="199" customFormat="1" ht="26.25" customHeight="1" thickBot="1">
      <c r="A128" s="1073" t="s">
        <v>463</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464</v>
      </c>
      <c r="X128" s="1075"/>
      <c r="Y128" s="1075"/>
      <c r="Z128" s="1076"/>
      <c r="AA128" s="1077">
        <v>113494</v>
      </c>
      <c r="AB128" s="1078"/>
      <c r="AC128" s="1078"/>
      <c r="AD128" s="1078"/>
      <c r="AE128" s="1079"/>
      <c r="AF128" s="1080">
        <v>112954</v>
      </c>
      <c r="AG128" s="1078"/>
      <c r="AH128" s="1078"/>
      <c r="AI128" s="1078"/>
      <c r="AJ128" s="1079"/>
      <c r="AK128" s="1080">
        <v>117426</v>
      </c>
      <c r="AL128" s="1078"/>
      <c r="AM128" s="1078"/>
      <c r="AN128" s="1078"/>
      <c r="AO128" s="1079"/>
      <c r="AP128" s="1081"/>
      <c r="AQ128" s="1082"/>
      <c r="AR128" s="1082"/>
      <c r="AS128" s="1082"/>
      <c r="AT128" s="1083"/>
      <c r="AU128" s="235"/>
      <c r="AV128" s="235"/>
      <c r="AW128" s="235"/>
      <c r="AX128" s="918" t="s">
        <v>465</v>
      </c>
      <c r="AY128" s="919"/>
      <c r="AZ128" s="919"/>
      <c r="BA128" s="919"/>
      <c r="BB128" s="919"/>
      <c r="BC128" s="919"/>
      <c r="BD128" s="919"/>
      <c r="BE128" s="920"/>
      <c r="BF128" s="1084" t="s">
        <v>113</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466</v>
      </c>
      <c r="CQ128" s="1067"/>
      <c r="CR128" s="1067"/>
      <c r="CS128" s="1067"/>
      <c r="CT128" s="1067"/>
      <c r="CU128" s="1067"/>
      <c r="CV128" s="1067"/>
      <c r="CW128" s="1067"/>
      <c r="CX128" s="1067"/>
      <c r="CY128" s="1067"/>
      <c r="CZ128" s="1067"/>
      <c r="DA128" s="1067"/>
      <c r="DB128" s="1067"/>
      <c r="DC128" s="1067"/>
      <c r="DD128" s="1067"/>
      <c r="DE128" s="1067"/>
      <c r="DF128" s="1068"/>
      <c r="DG128" s="1069" t="s">
        <v>113</v>
      </c>
      <c r="DH128" s="1070"/>
      <c r="DI128" s="1070"/>
      <c r="DJ128" s="1070"/>
      <c r="DK128" s="1070"/>
      <c r="DL128" s="1070" t="s">
        <v>113</v>
      </c>
      <c r="DM128" s="1070"/>
      <c r="DN128" s="1070"/>
      <c r="DO128" s="1070"/>
      <c r="DP128" s="1070"/>
      <c r="DQ128" s="1070" t="s">
        <v>113</v>
      </c>
      <c r="DR128" s="1070"/>
      <c r="DS128" s="1070"/>
      <c r="DT128" s="1070"/>
      <c r="DU128" s="1070"/>
      <c r="DV128" s="1071" t="s">
        <v>113</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467</v>
      </c>
      <c r="X129" s="1104"/>
      <c r="Y129" s="1104"/>
      <c r="Z129" s="1105"/>
      <c r="AA129" s="988">
        <v>2162031</v>
      </c>
      <c r="AB129" s="989"/>
      <c r="AC129" s="989"/>
      <c r="AD129" s="989"/>
      <c r="AE129" s="990"/>
      <c r="AF129" s="991">
        <v>2201679</v>
      </c>
      <c r="AG129" s="989"/>
      <c r="AH129" s="989"/>
      <c r="AI129" s="989"/>
      <c r="AJ129" s="990"/>
      <c r="AK129" s="991">
        <v>2182454</v>
      </c>
      <c r="AL129" s="989"/>
      <c r="AM129" s="989"/>
      <c r="AN129" s="989"/>
      <c r="AO129" s="990"/>
      <c r="AP129" s="1106"/>
      <c r="AQ129" s="1107"/>
      <c r="AR129" s="1107"/>
      <c r="AS129" s="1107"/>
      <c r="AT129" s="1108"/>
      <c r="AU129" s="237"/>
      <c r="AV129" s="237"/>
      <c r="AW129" s="237"/>
      <c r="AX129" s="1097" t="s">
        <v>468</v>
      </c>
      <c r="AY129" s="980"/>
      <c r="AZ129" s="980"/>
      <c r="BA129" s="980"/>
      <c r="BB129" s="980"/>
      <c r="BC129" s="980"/>
      <c r="BD129" s="980"/>
      <c r="BE129" s="981"/>
      <c r="BF129" s="1098" t="s">
        <v>113</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470</v>
      </c>
      <c r="X130" s="1104"/>
      <c r="Y130" s="1104"/>
      <c r="Z130" s="1105"/>
      <c r="AA130" s="988">
        <v>279879</v>
      </c>
      <c r="AB130" s="989"/>
      <c r="AC130" s="989"/>
      <c r="AD130" s="989"/>
      <c r="AE130" s="990"/>
      <c r="AF130" s="991">
        <v>266008</v>
      </c>
      <c r="AG130" s="989"/>
      <c r="AH130" s="989"/>
      <c r="AI130" s="989"/>
      <c r="AJ130" s="990"/>
      <c r="AK130" s="991">
        <v>257106</v>
      </c>
      <c r="AL130" s="989"/>
      <c r="AM130" s="989"/>
      <c r="AN130" s="989"/>
      <c r="AO130" s="990"/>
      <c r="AP130" s="1106"/>
      <c r="AQ130" s="1107"/>
      <c r="AR130" s="1107"/>
      <c r="AS130" s="1107"/>
      <c r="AT130" s="1108"/>
      <c r="AU130" s="237"/>
      <c r="AV130" s="237"/>
      <c r="AW130" s="237"/>
      <c r="AX130" s="1097" t="s">
        <v>471</v>
      </c>
      <c r="AY130" s="980"/>
      <c r="AZ130" s="980"/>
      <c r="BA130" s="980"/>
      <c r="BB130" s="980"/>
      <c r="BC130" s="980"/>
      <c r="BD130" s="980"/>
      <c r="BE130" s="981"/>
      <c r="BF130" s="1134">
        <v>8.6</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472</v>
      </c>
      <c r="X131" s="1142"/>
      <c r="Y131" s="1142"/>
      <c r="Z131" s="1143"/>
      <c r="AA131" s="1035">
        <v>1882152</v>
      </c>
      <c r="AB131" s="1014"/>
      <c r="AC131" s="1014"/>
      <c r="AD131" s="1014"/>
      <c r="AE131" s="1015"/>
      <c r="AF131" s="1013">
        <v>1935671</v>
      </c>
      <c r="AG131" s="1014"/>
      <c r="AH131" s="1014"/>
      <c r="AI131" s="1014"/>
      <c r="AJ131" s="1015"/>
      <c r="AK131" s="1013">
        <v>1925348</v>
      </c>
      <c r="AL131" s="1014"/>
      <c r="AM131" s="1014"/>
      <c r="AN131" s="1014"/>
      <c r="AO131" s="1015"/>
      <c r="AP131" s="1144"/>
      <c r="AQ131" s="1145"/>
      <c r="AR131" s="1145"/>
      <c r="AS131" s="1145"/>
      <c r="AT131" s="1146"/>
      <c r="AU131" s="237"/>
      <c r="AV131" s="237"/>
      <c r="AW131" s="237"/>
      <c r="AX131" s="1116" t="s">
        <v>473</v>
      </c>
      <c r="AY131" s="1067"/>
      <c r="AZ131" s="1067"/>
      <c r="BA131" s="1067"/>
      <c r="BB131" s="1067"/>
      <c r="BC131" s="1067"/>
      <c r="BD131" s="1067"/>
      <c r="BE131" s="1068"/>
      <c r="BF131" s="1117">
        <v>10.7</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474</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475</v>
      </c>
      <c r="W132" s="1127"/>
      <c r="X132" s="1127"/>
      <c r="Y132" s="1127"/>
      <c r="Z132" s="1128"/>
      <c r="AA132" s="1129">
        <v>8.7974297509999992</v>
      </c>
      <c r="AB132" s="1130"/>
      <c r="AC132" s="1130"/>
      <c r="AD132" s="1130"/>
      <c r="AE132" s="1131"/>
      <c r="AF132" s="1132">
        <v>8.2075414680000005</v>
      </c>
      <c r="AG132" s="1130"/>
      <c r="AH132" s="1130"/>
      <c r="AI132" s="1130"/>
      <c r="AJ132" s="1131"/>
      <c r="AK132" s="1132">
        <v>9.0835007490000006</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476</v>
      </c>
      <c r="W133" s="1110"/>
      <c r="X133" s="1110"/>
      <c r="Y133" s="1110"/>
      <c r="Z133" s="1111"/>
      <c r="AA133" s="1112">
        <v>9.8000000000000007</v>
      </c>
      <c r="AB133" s="1113"/>
      <c r="AC133" s="1113"/>
      <c r="AD133" s="1113"/>
      <c r="AE133" s="1114"/>
      <c r="AF133" s="1112">
        <v>8.6</v>
      </c>
      <c r="AG133" s="1113"/>
      <c r="AH133" s="1113"/>
      <c r="AI133" s="1113"/>
      <c r="AJ133" s="1114"/>
      <c r="AK133" s="1112">
        <v>8.6</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477</v>
      </c>
      <c r="B5" s="248"/>
      <c r="C5" s="248"/>
      <c r="D5" s="248"/>
      <c r="E5" s="248"/>
      <c r="F5" s="248"/>
      <c r="G5" s="248"/>
      <c r="H5" s="248"/>
      <c r="I5" s="248"/>
      <c r="J5" s="248"/>
      <c r="K5" s="248"/>
      <c r="L5" s="248"/>
      <c r="M5" s="248"/>
      <c r="N5" s="248"/>
      <c r="O5" s="249"/>
    </row>
    <row r="6" spans="1:16">
      <c r="A6" s="250"/>
      <c r="B6" s="246"/>
      <c r="C6" s="246"/>
      <c r="D6" s="246"/>
      <c r="E6" s="246"/>
      <c r="F6" s="246"/>
      <c r="G6" s="251" t="s">
        <v>478</v>
      </c>
      <c r="H6" s="251"/>
      <c r="I6" s="251"/>
      <c r="J6" s="251"/>
      <c r="K6" s="246"/>
      <c r="L6" s="246"/>
      <c r="M6" s="246"/>
      <c r="N6" s="246"/>
    </row>
    <row r="7" spans="1:16">
      <c r="A7" s="250"/>
      <c r="B7" s="246"/>
      <c r="C7" s="246"/>
      <c r="D7" s="246"/>
      <c r="E7" s="246"/>
      <c r="F7" s="246"/>
      <c r="G7" s="253"/>
      <c r="H7" s="254"/>
      <c r="I7" s="254"/>
      <c r="J7" s="255"/>
      <c r="K7" s="1150" t="s">
        <v>479</v>
      </c>
      <c r="L7" s="256"/>
      <c r="M7" s="257" t="s">
        <v>480</v>
      </c>
      <c r="N7" s="258"/>
    </row>
    <row r="8" spans="1:16">
      <c r="A8" s="250"/>
      <c r="B8" s="246"/>
      <c r="C8" s="246"/>
      <c r="D8" s="246"/>
      <c r="E8" s="246"/>
      <c r="F8" s="246"/>
      <c r="G8" s="259"/>
      <c r="H8" s="260"/>
      <c r="I8" s="260"/>
      <c r="J8" s="261"/>
      <c r="K8" s="1151"/>
      <c r="L8" s="262" t="s">
        <v>481</v>
      </c>
      <c r="M8" s="263" t="s">
        <v>482</v>
      </c>
      <c r="N8" s="264" t="s">
        <v>483</v>
      </c>
    </row>
    <row r="9" spans="1:16">
      <c r="A9" s="250"/>
      <c r="B9" s="246"/>
      <c r="C9" s="246"/>
      <c r="D9" s="246"/>
      <c r="E9" s="246"/>
      <c r="F9" s="246"/>
      <c r="G9" s="1152" t="s">
        <v>484</v>
      </c>
      <c r="H9" s="1153"/>
      <c r="I9" s="1153"/>
      <c r="J9" s="1154"/>
      <c r="K9" s="265">
        <v>662694</v>
      </c>
      <c r="L9" s="266">
        <v>105240</v>
      </c>
      <c r="M9" s="267">
        <v>107954</v>
      </c>
      <c r="N9" s="268">
        <v>-2.5</v>
      </c>
    </row>
    <row r="10" spans="1:16">
      <c r="A10" s="250"/>
      <c r="B10" s="246"/>
      <c r="C10" s="246"/>
      <c r="D10" s="246"/>
      <c r="E10" s="246"/>
      <c r="F10" s="246"/>
      <c r="G10" s="1152" t="s">
        <v>485</v>
      </c>
      <c r="H10" s="1153"/>
      <c r="I10" s="1153"/>
      <c r="J10" s="1154"/>
      <c r="K10" s="269">
        <v>31499</v>
      </c>
      <c r="L10" s="270">
        <v>5002</v>
      </c>
      <c r="M10" s="271">
        <v>12579</v>
      </c>
      <c r="N10" s="272">
        <v>-60.2</v>
      </c>
    </row>
    <row r="11" spans="1:16" ht="13.5" customHeight="1">
      <c r="A11" s="250"/>
      <c r="B11" s="246"/>
      <c r="C11" s="246"/>
      <c r="D11" s="246"/>
      <c r="E11" s="246"/>
      <c r="F11" s="246"/>
      <c r="G11" s="1152" t="s">
        <v>486</v>
      </c>
      <c r="H11" s="1153"/>
      <c r="I11" s="1153"/>
      <c r="J11" s="1154"/>
      <c r="K11" s="269">
        <v>57559</v>
      </c>
      <c r="L11" s="270">
        <v>9141</v>
      </c>
      <c r="M11" s="271">
        <v>13215</v>
      </c>
      <c r="N11" s="272">
        <v>-30.8</v>
      </c>
    </row>
    <row r="12" spans="1:16" ht="13.5" customHeight="1">
      <c r="A12" s="250"/>
      <c r="B12" s="246"/>
      <c r="C12" s="246"/>
      <c r="D12" s="246"/>
      <c r="E12" s="246"/>
      <c r="F12" s="246"/>
      <c r="G12" s="1152" t="s">
        <v>487</v>
      </c>
      <c r="H12" s="1153"/>
      <c r="I12" s="1153"/>
      <c r="J12" s="1154"/>
      <c r="K12" s="269" t="s">
        <v>488</v>
      </c>
      <c r="L12" s="270" t="s">
        <v>488</v>
      </c>
      <c r="M12" s="271">
        <v>1280</v>
      </c>
      <c r="N12" s="272" t="s">
        <v>488</v>
      </c>
    </row>
    <row r="13" spans="1:16" ht="13.5" customHeight="1">
      <c r="A13" s="250"/>
      <c r="B13" s="246"/>
      <c r="C13" s="246"/>
      <c r="D13" s="246"/>
      <c r="E13" s="246"/>
      <c r="F13" s="246"/>
      <c r="G13" s="1152" t="s">
        <v>489</v>
      </c>
      <c r="H13" s="1153"/>
      <c r="I13" s="1153"/>
      <c r="J13" s="1154"/>
      <c r="K13" s="269" t="s">
        <v>488</v>
      </c>
      <c r="L13" s="270" t="s">
        <v>488</v>
      </c>
      <c r="M13" s="271" t="s">
        <v>488</v>
      </c>
      <c r="N13" s="272" t="s">
        <v>488</v>
      </c>
    </row>
    <row r="14" spans="1:16" ht="13.5" customHeight="1">
      <c r="A14" s="250"/>
      <c r="B14" s="246"/>
      <c r="C14" s="246"/>
      <c r="D14" s="246"/>
      <c r="E14" s="246"/>
      <c r="F14" s="246"/>
      <c r="G14" s="1152" t="s">
        <v>490</v>
      </c>
      <c r="H14" s="1153"/>
      <c r="I14" s="1153"/>
      <c r="J14" s="1154"/>
      <c r="K14" s="269">
        <v>18508</v>
      </c>
      <c r="L14" s="270">
        <v>2939</v>
      </c>
      <c r="M14" s="271">
        <v>5658</v>
      </c>
      <c r="N14" s="272">
        <v>-48.1</v>
      </c>
    </row>
    <row r="15" spans="1:16" ht="13.5" customHeight="1">
      <c r="A15" s="250"/>
      <c r="B15" s="246"/>
      <c r="C15" s="246"/>
      <c r="D15" s="246"/>
      <c r="E15" s="246"/>
      <c r="F15" s="246"/>
      <c r="G15" s="1152" t="s">
        <v>491</v>
      </c>
      <c r="H15" s="1153"/>
      <c r="I15" s="1153"/>
      <c r="J15" s="1154"/>
      <c r="K15" s="269">
        <v>24417</v>
      </c>
      <c r="L15" s="270">
        <v>3878</v>
      </c>
      <c r="M15" s="271">
        <v>2915</v>
      </c>
      <c r="N15" s="272">
        <v>33</v>
      </c>
    </row>
    <row r="16" spans="1:16">
      <c r="A16" s="250"/>
      <c r="B16" s="246"/>
      <c r="C16" s="246"/>
      <c r="D16" s="246"/>
      <c r="E16" s="246"/>
      <c r="F16" s="246"/>
      <c r="G16" s="1155" t="s">
        <v>492</v>
      </c>
      <c r="H16" s="1156"/>
      <c r="I16" s="1156"/>
      <c r="J16" s="1157"/>
      <c r="K16" s="270">
        <v>-59338</v>
      </c>
      <c r="L16" s="270">
        <v>-9423</v>
      </c>
      <c r="M16" s="271">
        <v>-10925</v>
      </c>
      <c r="N16" s="272">
        <v>-13.7</v>
      </c>
    </row>
    <row r="17" spans="1:16">
      <c r="A17" s="250"/>
      <c r="B17" s="246"/>
      <c r="C17" s="246"/>
      <c r="D17" s="246"/>
      <c r="E17" s="246"/>
      <c r="F17" s="246"/>
      <c r="G17" s="1155" t="s">
        <v>172</v>
      </c>
      <c r="H17" s="1156"/>
      <c r="I17" s="1156"/>
      <c r="J17" s="1157"/>
      <c r="K17" s="270">
        <v>735339</v>
      </c>
      <c r="L17" s="270">
        <v>116776</v>
      </c>
      <c r="M17" s="271">
        <v>132676</v>
      </c>
      <c r="N17" s="272">
        <v>-12</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493</v>
      </c>
      <c r="H19" s="246"/>
      <c r="I19" s="246"/>
      <c r="J19" s="246"/>
      <c r="K19" s="246"/>
      <c r="L19" s="246"/>
      <c r="M19" s="246"/>
      <c r="N19" s="246"/>
    </row>
    <row r="20" spans="1:16">
      <c r="A20" s="250"/>
      <c r="B20" s="246"/>
      <c r="C20" s="246"/>
      <c r="D20" s="246"/>
      <c r="E20" s="246"/>
      <c r="F20" s="246"/>
      <c r="G20" s="274"/>
      <c r="H20" s="275"/>
      <c r="I20" s="275"/>
      <c r="J20" s="276"/>
      <c r="K20" s="277" t="s">
        <v>494</v>
      </c>
      <c r="L20" s="278" t="s">
        <v>495</v>
      </c>
      <c r="M20" s="279" t="s">
        <v>496</v>
      </c>
      <c r="N20" s="280"/>
    </row>
    <row r="21" spans="1:16" s="286" customFormat="1">
      <c r="A21" s="281"/>
      <c r="B21" s="251"/>
      <c r="C21" s="251"/>
      <c r="D21" s="251"/>
      <c r="E21" s="251"/>
      <c r="F21" s="251"/>
      <c r="G21" s="1147" t="s">
        <v>497</v>
      </c>
      <c r="H21" s="1148"/>
      <c r="I21" s="1148"/>
      <c r="J21" s="1149"/>
      <c r="K21" s="282">
        <v>12.86</v>
      </c>
      <c r="L21" s="283">
        <v>12.61</v>
      </c>
      <c r="M21" s="284">
        <v>0.25</v>
      </c>
      <c r="N21" s="251"/>
      <c r="O21" s="285"/>
      <c r="P21" s="281"/>
    </row>
    <row r="22" spans="1:16" s="286" customFormat="1">
      <c r="A22" s="281"/>
      <c r="B22" s="251"/>
      <c r="C22" s="251"/>
      <c r="D22" s="251"/>
      <c r="E22" s="251"/>
      <c r="F22" s="251"/>
      <c r="G22" s="1147" t="s">
        <v>498</v>
      </c>
      <c r="H22" s="1148"/>
      <c r="I22" s="1148"/>
      <c r="J22" s="1149"/>
      <c r="K22" s="287">
        <v>90</v>
      </c>
      <c r="L22" s="288">
        <v>96.2</v>
      </c>
      <c r="M22" s="289">
        <v>-6.2</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499</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500</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501</v>
      </c>
      <c r="H29" s="251"/>
      <c r="I29" s="251"/>
      <c r="J29" s="251"/>
      <c r="K29" s="246"/>
      <c r="L29" s="246"/>
      <c r="M29" s="246"/>
      <c r="N29" s="246"/>
      <c r="O29" s="295"/>
    </row>
    <row r="30" spans="1:16">
      <c r="A30" s="250"/>
      <c r="B30" s="246"/>
      <c r="C30" s="246"/>
      <c r="D30" s="246"/>
      <c r="E30" s="246"/>
      <c r="F30" s="246"/>
      <c r="G30" s="253"/>
      <c r="H30" s="254"/>
      <c r="I30" s="254"/>
      <c r="J30" s="255"/>
      <c r="K30" s="1150" t="s">
        <v>479</v>
      </c>
      <c r="L30" s="256"/>
      <c r="M30" s="257" t="s">
        <v>480</v>
      </c>
      <c r="N30" s="258"/>
    </row>
    <row r="31" spans="1:16">
      <c r="A31" s="250"/>
      <c r="B31" s="246"/>
      <c r="C31" s="246"/>
      <c r="D31" s="246"/>
      <c r="E31" s="246"/>
      <c r="F31" s="246"/>
      <c r="G31" s="259"/>
      <c r="H31" s="260"/>
      <c r="I31" s="260"/>
      <c r="J31" s="261"/>
      <c r="K31" s="1151"/>
      <c r="L31" s="262" t="s">
        <v>481</v>
      </c>
      <c r="M31" s="263" t="s">
        <v>482</v>
      </c>
      <c r="N31" s="264" t="s">
        <v>483</v>
      </c>
    </row>
    <row r="32" spans="1:16" ht="27" customHeight="1">
      <c r="A32" s="250"/>
      <c r="B32" s="246"/>
      <c r="C32" s="246"/>
      <c r="D32" s="246"/>
      <c r="E32" s="246"/>
      <c r="F32" s="246"/>
      <c r="G32" s="1163" t="s">
        <v>502</v>
      </c>
      <c r="H32" s="1164"/>
      <c r="I32" s="1164"/>
      <c r="J32" s="1165"/>
      <c r="K32" s="296">
        <v>431493</v>
      </c>
      <c r="L32" s="296">
        <v>68524</v>
      </c>
      <c r="M32" s="297">
        <v>67314</v>
      </c>
      <c r="N32" s="298">
        <v>1.8</v>
      </c>
    </row>
    <row r="33" spans="1:16" ht="13.5" customHeight="1">
      <c r="A33" s="250"/>
      <c r="B33" s="246"/>
      <c r="C33" s="246"/>
      <c r="D33" s="246"/>
      <c r="E33" s="246"/>
      <c r="F33" s="246"/>
      <c r="G33" s="1163" t="s">
        <v>503</v>
      </c>
      <c r="H33" s="1164"/>
      <c r="I33" s="1164"/>
      <c r="J33" s="1165"/>
      <c r="K33" s="296" t="s">
        <v>488</v>
      </c>
      <c r="L33" s="296" t="s">
        <v>488</v>
      </c>
      <c r="M33" s="297" t="s">
        <v>488</v>
      </c>
      <c r="N33" s="298" t="s">
        <v>488</v>
      </c>
    </row>
    <row r="34" spans="1:16" ht="27" customHeight="1">
      <c r="A34" s="250"/>
      <c r="B34" s="246"/>
      <c r="C34" s="246"/>
      <c r="D34" s="246"/>
      <c r="E34" s="246"/>
      <c r="F34" s="246"/>
      <c r="G34" s="1163" t="s">
        <v>504</v>
      </c>
      <c r="H34" s="1164"/>
      <c r="I34" s="1164"/>
      <c r="J34" s="1165"/>
      <c r="K34" s="296" t="s">
        <v>488</v>
      </c>
      <c r="L34" s="296" t="s">
        <v>488</v>
      </c>
      <c r="M34" s="297" t="s">
        <v>488</v>
      </c>
      <c r="N34" s="298" t="s">
        <v>488</v>
      </c>
    </row>
    <row r="35" spans="1:16" ht="27" customHeight="1">
      <c r="A35" s="250"/>
      <c r="B35" s="246"/>
      <c r="C35" s="246"/>
      <c r="D35" s="246"/>
      <c r="E35" s="246"/>
      <c r="F35" s="246"/>
      <c r="G35" s="1163" t="s">
        <v>505</v>
      </c>
      <c r="H35" s="1164"/>
      <c r="I35" s="1164"/>
      <c r="J35" s="1165"/>
      <c r="K35" s="296">
        <v>59839</v>
      </c>
      <c r="L35" s="296">
        <v>9503</v>
      </c>
      <c r="M35" s="297">
        <v>23478</v>
      </c>
      <c r="N35" s="298">
        <v>-59.5</v>
      </c>
    </row>
    <row r="36" spans="1:16" ht="27" customHeight="1">
      <c r="A36" s="250"/>
      <c r="B36" s="246"/>
      <c r="C36" s="246"/>
      <c r="D36" s="246"/>
      <c r="E36" s="246"/>
      <c r="F36" s="246"/>
      <c r="G36" s="1163" t="s">
        <v>506</v>
      </c>
      <c r="H36" s="1164"/>
      <c r="I36" s="1164"/>
      <c r="J36" s="1165"/>
      <c r="K36" s="296">
        <v>58089</v>
      </c>
      <c r="L36" s="296">
        <v>9225</v>
      </c>
      <c r="M36" s="297">
        <v>4589</v>
      </c>
      <c r="N36" s="298">
        <v>101</v>
      </c>
    </row>
    <row r="37" spans="1:16" ht="13.5" customHeight="1">
      <c r="A37" s="250"/>
      <c r="B37" s="246"/>
      <c r="C37" s="246"/>
      <c r="D37" s="246"/>
      <c r="E37" s="246"/>
      <c r="F37" s="246"/>
      <c r="G37" s="1163" t="s">
        <v>507</v>
      </c>
      <c r="H37" s="1164"/>
      <c r="I37" s="1164"/>
      <c r="J37" s="1165"/>
      <c r="K37" s="296" t="s">
        <v>488</v>
      </c>
      <c r="L37" s="296" t="s">
        <v>488</v>
      </c>
      <c r="M37" s="297">
        <v>859</v>
      </c>
      <c r="N37" s="298" t="s">
        <v>488</v>
      </c>
    </row>
    <row r="38" spans="1:16" ht="27" customHeight="1">
      <c r="A38" s="250"/>
      <c r="B38" s="246"/>
      <c r="C38" s="246"/>
      <c r="D38" s="246"/>
      <c r="E38" s="246"/>
      <c r="F38" s="246"/>
      <c r="G38" s="1166" t="s">
        <v>508</v>
      </c>
      <c r="H38" s="1167"/>
      <c r="I38" s="1167"/>
      <c r="J38" s="1168"/>
      <c r="K38" s="299" t="s">
        <v>488</v>
      </c>
      <c r="L38" s="299" t="s">
        <v>488</v>
      </c>
      <c r="M38" s="300">
        <v>2</v>
      </c>
      <c r="N38" s="301" t="s">
        <v>488</v>
      </c>
      <c r="O38" s="295"/>
    </row>
    <row r="39" spans="1:16">
      <c r="A39" s="250"/>
      <c r="B39" s="246"/>
      <c r="C39" s="246"/>
      <c r="D39" s="246"/>
      <c r="E39" s="246"/>
      <c r="F39" s="246"/>
      <c r="G39" s="1166" t="s">
        <v>509</v>
      </c>
      <c r="H39" s="1167"/>
      <c r="I39" s="1167"/>
      <c r="J39" s="1168"/>
      <c r="K39" s="302">
        <v>-117426</v>
      </c>
      <c r="L39" s="302">
        <v>-18648</v>
      </c>
      <c r="M39" s="303">
        <v>-2412</v>
      </c>
      <c r="N39" s="304">
        <v>673.1</v>
      </c>
      <c r="O39" s="295"/>
    </row>
    <row r="40" spans="1:16" ht="27" customHeight="1">
      <c r="A40" s="250"/>
      <c r="B40" s="246"/>
      <c r="C40" s="246"/>
      <c r="D40" s="246"/>
      <c r="E40" s="246"/>
      <c r="F40" s="246"/>
      <c r="G40" s="1163" t="s">
        <v>510</v>
      </c>
      <c r="H40" s="1164"/>
      <c r="I40" s="1164"/>
      <c r="J40" s="1165"/>
      <c r="K40" s="302">
        <v>-257106</v>
      </c>
      <c r="L40" s="302">
        <v>-40830</v>
      </c>
      <c r="M40" s="303">
        <v>-68535</v>
      </c>
      <c r="N40" s="304">
        <v>-40.4</v>
      </c>
      <c r="O40" s="295"/>
    </row>
    <row r="41" spans="1:16">
      <c r="A41" s="250"/>
      <c r="B41" s="246"/>
      <c r="C41" s="246"/>
      <c r="D41" s="246"/>
      <c r="E41" s="246"/>
      <c r="F41" s="246"/>
      <c r="G41" s="1169" t="s">
        <v>283</v>
      </c>
      <c r="H41" s="1170"/>
      <c r="I41" s="1170"/>
      <c r="J41" s="1171"/>
      <c r="K41" s="296">
        <v>174889</v>
      </c>
      <c r="L41" s="302">
        <v>27773</v>
      </c>
      <c r="M41" s="303">
        <v>25295</v>
      </c>
      <c r="N41" s="304">
        <v>9.8000000000000007</v>
      </c>
      <c r="O41" s="295"/>
    </row>
    <row r="42" spans="1:16">
      <c r="A42" s="250"/>
      <c r="B42" s="246"/>
      <c r="C42" s="246"/>
      <c r="D42" s="246"/>
      <c r="E42" s="246"/>
      <c r="F42" s="246"/>
      <c r="G42" s="305" t="s">
        <v>511</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512</v>
      </c>
      <c r="B47" s="246"/>
      <c r="C47" s="246"/>
      <c r="D47" s="246"/>
      <c r="E47" s="246"/>
      <c r="F47" s="246"/>
      <c r="G47" s="246"/>
      <c r="H47" s="246"/>
      <c r="I47" s="246"/>
      <c r="J47" s="246"/>
      <c r="K47" s="246"/>
      <c r="L47" s="246"/>
      <c r="M47" s="246"/>
      <c r="N47" s="246"/>
    </row>
    <row r="48" spans="1:16">
      <c r="A48" s="250"/>
      <c r="B48" s="246"/>
      <c r="C48" s="246"/>
      <c r="D48" s="246"/>
      <c r="E48" s="246"/>
      <c r="F48" s="246"/>
      <c r="G48" s="310" t="s">
        <v>513</v>
      </c>
      <c r="H48" s="310"/>
      <c r="I48" s="310"/>
      <c r="J48" s="310"/>
      <c r="K48" s="310"/>
      <c r="L48" s="310"/>
      <c r="M48" s="311"/>
      <c r="N48" s="310"/>
    </row>
    <row r="49" spans="1:14" ht="13.5" customHeight="1">
      <c r="A49" s="250"/>
      <c r="B49" s="246"/>
      <c r="C49" s="246"/>
      <c r="D49" s="246"/>
      <c r="E49" s="246"/>
      <c r="F49" s="246"/>
      <c r="G49" s="312"/>
      <c r="H49" s="313"/>
      <c r="I49" s="1158" t="s">
        <v>479</v>
      </c>
      <c r="J49" s="1160" t="s">
        <v>514</v>
      </c>
      <c r="K49" s="1161"/>
      <c r="L49" s="1161"/>
      <c r="M49" s="1161"/>
      <c r="N49" s="1162"/>
    </row>
    <row r="50" spans="1:14">
      <c r="A50" s="250"/>
      <c r="B50" s="246"/>
      <c r="C50" s="246"/>
      <c r="D50" s="246"/>
      <c r="E50" s="246"/>
      <c r="F50" s="246"/>
      <c r="G50" s="314"/>
      <c r="H50" s="315"/>
      <c r="I50" s="1159"/>
      <c r="J50" s="316" t="s">
        <v>515</v>
      </c>
      <c r="K50" s="317" t="s">
        <v>516</v>
      </c>
      <c r="L50" s="318" t="s">
        <v>517</v>
      </c>
      <c r="M50" s="319" t="s">
        <v>518</v>
      </c>
      <c r="N50" s="320" t="s">
        <v>519</v>
      </c>
    </row>
    <row r="51" spans="1:14">
      <c r="A51" s="250"/>
      <c r="B51" s="246"/>
      <c r="C51" s="246"/>
      <c r="D51" s="246"/>
      <c r="E51" s="246"/>
      <c r="F51" s="246"/>
      <c r="G51" s="312" t="s">
        <v>520</v>
      </c>
      <c r="H51" s="313"/>
      <c r="I51" s="321">
        <v>395820</v>
      </c>
      <c r="J51" s="322">
        <v>63575</v>
      </c>
      <c r="K51" s="323">
        <v>-14.1</v>
      </c>
      <c r="L51" s="324">
        <v>94828</v>
      </c>
      <c r="M51" s="325">
        <v>3.1</v>
      </c>
      <c r="N51" s="326">
        <v>-17.2</v>
      </c>
    </row>
    <row r="52" spans="1:14">
      <c r="A52" s="250"/>
      <c r="B52" s="246"/>
      <c r="C52" s="246"/>
      <c r="D52" s="246"/>
      <c r="E52" s="246"/>
      <c r="F52" s="246"/>
      <c r="G52" s="327"/>
      <c r="H52" s="328" t="s">
        <v>521</v>
      </c>
      <c r="I52" s="329">
        <v>211164</v>
      </c>
      <c r="J52" s="330">
        <v>33916</v>
      </c>
      <c r="K52" s="331">
        <v>-1.2</v>
      </c>
      <c r="L52" s="332">
        <v>55133</v>
      </c>
      <c r="M52" s="333">
        <v>4.9000000000000004</v>
      </c>
      <c r="N52" s="334">
        <v>-6.1</v>
      </c>
    </row>
    <row r="53" spans="1:14">
      <c r="A53" s="250"/>
      <c r="B53" s="246"/>
      <c r="C53" s="246"/>
      <c r="D53" s="246"/>
      <c r="E53" s="246"/>
      <c r="F53" s="246"/>
      <c r="G53" s="312" t="s">
        <v>522</v>
      </c>
      <c r="H53" s="313"/>
      <c r="I53" s="321">
        <v>638753</v>
      </c>
      <c r="J53" s="322">
        <v>101422</v>
      </c>
      <c r="K53" s="323">
        <v>59.5</v>
      </c>
      <c r="L53" s="324">
        <v>119674</v>
      </c>
      <c r="M53" s="325">
        <v>26.2</v>
      </c>
      <c r="N53" s="326">
        <v>33.299999999999997</v>
      </c>
    </row>
    <row r="54" spans="1:14">
      <c r="A54" s="250"/>
      <c r="B54" s="246"/>
      <c r="C54" s="246"/>
      <c r="D54" s="246"/>
      <c r="E54" s="246"/>
      <c r="F54" s="246"/>
      <c r="G54" s="327"/>
      <c r="H54" s="328" t="s">
        <v>521</v>
      </c>
      <c r="I54" s="329">
        <v>154666</v>
      </c>
      <c r="J54" s="330">
        <v>24558</v>
      </c>
      <c r="K54" s="331">
        <v>-27.6</v>
      </c>
      <c r="L54" s="332">
        <v>57803</v>
      </c>
      <c r="M54" s="333">
        <v>4.8</v>
      </c>
      <c r="N54" s="334">
        <v>-32.4</v>
      </c>
    </row>
    <row r="55" spans="1:14">
      <c r="A55" s="250"/>
      <c r="B55" s="246"/>
      <c r="C55" s="246"/>
      <c r="D55" s="246"/>
      <c r="E55" s="246"/>
      <c r="F55" s="246"/>
      <c r="G55" s="312" t="s">
        <v>523</v>
      </c>
      <c r="H55" s="313"/>
      <c r="I55" s="321">
        <v>731884</v>
      </c>
      <c r="J55" s="322">
        <v>116264</v>
      </c>
      <c r="K55" s="323">
        <v>14.6</v>
      </c>
      <c r="L55" s="324">
        <v>119685</v>
      </c>
      <c r="M55" s="325">
        <v>0</v>
      </c>
      <c r="N55" s="326">
        <v>14.6</v>
      </c>
    </row>
    <row r="56" spans="1:14">
      <c r="A56" s="250"/>
      <c r="B56" s="246"/>
      <c r="C56" s="246"/>
      <c r="D56" s="246"/>
      <c r="E56" s="246"/>
      <c r="F56" s="246"/>
      <c r="G56" s="327"/>
      <c r="H56" s="328" t="s">
        <v>521</v>
      </c>
      <c r="I56" s="329">
        <v>224205</v>
      </c>
      <c r="J56" s="330">
        <v>35616</v>
      </c>
      <c r="K56" s="331">
        <v>45</v>
      </c>
      <c r="L56" s="332">
        <v>68464</v>
      </c>
      <c r="M56" s="333">
        <v>18.399999999999999</v>
      </c>
      <c r="N56" s="334">
        <v>26.6</v>
      </c>
    </row>
    <row r="57" spans="1:14">
      <c r="A57" s="250"/>
      <c r="B57" s="246"/>
      <c r="C57" s="246"/>
      <c r="D57" s="246"/>
      <c r="E57" s="246"/>
      <c r="F57" s="246"/>
      <c r="G57" s="312" t="s">
        <v>524</v>
      </c>
      <c r="H57" s="313"/>
      <c r="I57" s="321">
        <v>1100383</v>
      </c>
      <c r="J57" s="322">
        <v>175053</v>
      </c>
      <c r="K57" s="323">
        <v>50.6</v>
      </c>
      <c r="L57" s="324">
        <v>128611</v>
      </c>
      <c r="M57" s="325">
        <v>7.5</v>
      </c>
      <c r="N57" s="326">
        <v>43.1</v>
      </c>
    </row>
    <row r="58" spans="1:14">
      <c r="A58" s="250"/>
      <c r="B58" s="246"/>
      <c r="C58" s="246"/>
      <c r="D58" s="246"/>
      <c r="E58" s="246"/>
      <c r="F58" s="246"/>
      <c r="G58" s="327"/>
      <c r="H58" s="328" t="s">
        <v>521</v>
      </c>
      <c r="I58" s="329">
        <v>279645</v>
      </c>
      <c r="J58" s="330">
        <v>44487</v>
      </c>
      <c r="K58" s="331">
        <v>24.9</v>
      </c>
      <c r="L58" s="332">
        <v>61552</v>
      </c>
      <c r="M58" s="333">
        <v>-10.1</v>
      </c>
      <c r="N58" s="334">
        <v>35</v>
      </c>
    </row>
    <row r="59" spans="1:14">
      <c r="A59" s="250"/>
      <c r="B59" s="246"/>
      <c r="C59" s="246"/>
      <c r="D59" s="246"/>
      <c r="E59" s="246"/>
      <c r="F59" s="246"/>
      <c r="G59" s="312" t="s">
        <v>525</v>
      </c>
      <c r="H59" s="313"/>
      <c r="I59" s="321">
        <v>625901</v>
      </c>
      <c r="J59" s="322">
        <v>99397</v>
      </c>
      <c r="K59" s="323">
        <v>-43.2</v>
      </c>
      <c r="L59" s="324">
        <v>138651</v>
      </c>
      <c r="M59" s="325">
        <v>7.8</v>
      </c>
      <c r="N59" s="326">
        <v>-51</v>
      </c>
    </row>
    <row r="60" spans="1:14">
      <c r="A60" s="250"/>
      <c r="B60" s="246"/>
      <c r="C60" s="246"/>
      <c r="D60" s="246"/>
      <c r="E60" s="246"/>
      <c r="F60" s="246"/>
      <c r="G60" s="327"/>
      <c r="H60" s="328" t="s">
        <v>521</v>
      </c>
      <c r="I60" s="335">
        <v>142029</v>
      </c>
      <c r="J60" s="330">
        <v>22555</v>
      </c>
      <c r="K60" s="331">
        <v>-49.3</v>
      </c>
      <c r="L60" s="332">
        <v>71211</v>
      </c>
      <c r="M60" s="333">
        <v>15.7</v>
      </c>
      <c r="N60" s="334">
        <v>-65</v>
      </c>
    </row>
    <row r="61" spans="1:14">
      <c r="A61" s="250"/>
      <c r="B61" s="246"/>
      <c r="C61" s="246"/>
      <c r="D61" s="246"/>
      <c r="E61" s="246"/>
      <c r="F61" s="246"/>
      <c r="G61" s="312" t="s">
        <v>526</v>
      </c>
      <c r="H61" s="336"/>
      <c r="I61" s="337">
        <v>698548</v>
      </c>
      <c r="J61" s="338">
        <v>111142</v>
      </c>
      <c r="K61" s="339">
        <v>13.5</v>
      </c>
      <c r="L61" s="340">
        <v>120290</v>
      </c>
      <c r="M61" s="341">
        <v>8.9</v>
      </c>
      <c r="N61" s="326">
        <v>4.5999999999999996</v>
      </c>
    </row>
    <row r="62" spans="1:14">
      <c r="A62" s="250"/>
      <c r="B62" s="246"/>
      <c r="C62" s="246"/>
      <c r="D62" s="246"/>
      <c r="E62" s="246"/>
      <c r="F62" s="246"/>
      <c r="G62" s="327"/>
      <c r="H62" s="328" t="s">
        <v>521</v>
      </c>
      <c r="I62" s="329">
        <v>202342</v>
      </c>
      <c r="J62" s="330">
        <v>32226</v>
      </c>
      <c r="K62" s="331">
        <v>-1.6</v>
      </c>
      <c r="L62" s="332">
        <v>62833</v>
      </c>
      <c r="M62" s="333">
        <v>6.7</v>
      </c>
      <c r="N62" s="334">
        <v>-8.3000000000000007</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528</v>
      </c>
      <c r="G46" s="8" t="s">
        <v>529</v>
      </c>
      <c r="H46" s="8" t="s">
        <v>530</v>
      </c>
      <c r="I46" s="8" t="s">
        <v>531</v>
      </c>
      <c r="J46" s="9" t="s">
        <v>532</v>
      </c>
    </row>
    <row r="47" spans="2:10" ht="57.75" customHeight="1">
      <c r="B47" s="10"/>
      <c r="C47" s="1172" t="s">
        <v>3</v>
      </c>
      <c r="D47" s="1172"/>
      <c r="E47" s="1173"/>
      <c r="F47" s="11">
        <v>76.599999999999994</v>
      </c>
      <c r="G47" s="12">
        <v>80.44</v>
      </c>
      <c r="H47" s="12">
        <v>86.74</v>
      </c>
      <c r="I47" s="12">
        <v>77.989999999999995</v>
      </c>
      <c r="J47" s="13">
        <v>80.099999999999994</v>
      </c>
    </row>
    <row r="48" spans="2:10" ht="57.75" customHeight="1">
      <c r="B48" s="14"/>
      <c r="C48" s="1174" t="s">
        <v>4</v>
      </c>
      <c r="D48" s="1174"/>
      <c r="E48" s="1175"/>
      <c r="F48" s="15">
        <v>11.56</v>
      </c>
      <c r="G48" s="16">
        <v>11.22</v>
      </c>
      <c r="H48" s="16">
        <v>7.41</v>
      </c>
      <c r="I48" s="16">
        <v>6.47</v>
      </c>
      <c r="J48" s="17">
        <v>7.13</v>
      </c>
    </row>
    <row r="49" spans="2:10" ht="57.75" customHeight="1" thickBot="1">
      <c r="B49" s="18"/>
      <c r="C49" s="1176" t="s">
        <v>5</v>
      </c>
      <c r="D49" s="1176"/>
      <c r="E49" s="1177"/>
      <c r="F49" s="19">
        <v>9.3800000000000008</v>
      </c>
      <c r="G49" s="20">
        <v>10.28</v>
      </c>
      <c r="H49" s="20" t="s">
        <v>533</v>
      </c>
      <c r="I49" s="20" t="s">
        <v>534</v>
      </c>
      <c r="J49" s="21">
        <v>2.0299999999999998</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喜多 槙哉</cp:lastModifiedBy>
  <cp:lastPrinted>2018-10-24T05:56:03Z</cp:lastPrinted>
  <dcterms:created xsi:type="dcterms:W3CDTF">2018-01-24T04:46:50Z</dcterms:created>
  <dcterms:modified xsi:type="dcterms:W3CDTF">2018-11-30T02:04:51Z</dcterms:modified>
  <cp:category/>
</cp:coreProperties>
</file>