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kuun\Desktop\"/>
    </mc:Choice>
  </mc:AlternateContent>
  <workbookProtection workbookPassword="979D" lockStructure="1"/>
  <bookViews>
    <workbookView xWindow="0" yWindow="0" windowWidth="20490" windowHeight="77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CW102" i="11" l="1"/>
  <c r="DB102" i="11"/>
  <c r="DG102" i="11"/>
  <c r="DL102" i="11"/>
  <c r="DQ102" i="11"/>
  <c r="CR102" i="11"/>
  <c r="AU88" i="11"/>
  <c r="AP88" i="11"/>
  <c r="AF88" i="11"/>
  <c r="AU63" i="11"/>
  <c r="AP63" i="11"/>
  <c r="AP23" i="11"/>
  <c r="AA23" i="11"/>
  <c r="V23" i="11"/>
  <c r="Q23" i="11"/>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BE36" i="9"/>
  <c r="AM36" i="9"/>
  <c r="C36" i="9"/>
  <c r="CO35" i="9"/>
  <c r="BW35" i="9"/>
  <c r="AM35" i="9"/>
  <c r="C35" i="9"/>
  <c r="CO34" i="9"/>
  <c r="BW34" i="9"/>
  <c r="AM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<sst xmlns="http://schemas.openxmlformats.org/spreadsheetml/2006/main" count="1080" uniqueCount="548">
  <si>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</si>
  <si>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</si>
  <si>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</si>
  <si>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</si>
  <si>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</si>
  <si>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</si>
  <si>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</si>
  <si>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</si>
  <si>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</si>
  <si>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</si>
  <si>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</si>
  <si>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</si>
  <si>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</si>
  <si>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</si>
  <si>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</si>
  <si>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</si>
  <si>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</si>
  <si>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</si>
  <si>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</si>
  <si>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</si>
  <si>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</si>
  <si>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</si>
  <si>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</si>
  <si>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</si>
  <si>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</si>
  <si>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</si>
  <si>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</si>
  <si>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</si>
  <si>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</si>
  <si>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</si>
  <si>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</si>
  <si>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</si>
  <si>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</si>
  <si>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</si>
  <si>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</si>
  <si>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</si>
  <si>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</si>
  <si>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</si>
  <si>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</si>
  <si>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</si>
  <si>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</si>
  <si>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</si>
  <si>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</si>
  <si>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</si>
  <si>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</si>
  <si>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</si>
  <si>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</si>
  <si>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</si>
  <si>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</si>
  <si>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</si>
  <si>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</si>
  <si>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</si>
  <si>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</si>
  <si>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</si>
  <si>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</si>
  <si>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</si>
  <si>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</si>
  <si>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</si>
  <si>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</si>
  <si>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</si>
  <si>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</si>
  <si>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</si>
  <si>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</si>
  <si>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</si>
  <si>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</si>
  <si>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</si>
  <si>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石川県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</si>
  <si>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</si>
  <si>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</si>
  <si>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</si>
  <si>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</si>
  <si>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</si>
  <si>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</si>
  <si>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</si>
  <si>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</si>
  <si>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</si>
  <si>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</si>
  <si>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</si>
  <si>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</si>
  <si>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</si>
  <si>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</si>
  <si>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川北町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</si>
  <si>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</si>
  <si>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</si>
  <si>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</si>
  <si>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</si>
  <si>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</si>
  <si>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</si>
  <si>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</si>
  <si>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</si>
  <si>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</si>
  <si>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</si>
  <si>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</si>
  <si>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</si>
  <si>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</si>
  <si>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</si>
  <si>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</si>
  <si>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</si>
  <si>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</si>
  <si>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</si>
  <si>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</si>
  <si>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</si>
  <si>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</si>
  <si>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</si>
  <si>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</si>
  <si>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</si>
  <si>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</si>
  <si>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</si>
  <si>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</si>
  <si>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</si>
  <si>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</si>
  <si>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</si>
  <si>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</si>
  <si>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</si>
  <si>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</si>
  <si>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</si>
  <si>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</si>
  <si>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</si>
  <si>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</si>
  <si>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</si>
  <si>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</si>
  <si>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</si>
  <si>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</si>
  <si>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</si>
  <si>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</si>
  <si>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</si>
  <si>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</si>
  <si>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</si>
  <si>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</si>
  <si>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</si>
  <si>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</si>
  <si>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</si>
  <si>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</si>
  <si>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</si>
  <si>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</si>
  <si>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</si>
  <si>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</si>
  <si>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</si>
  <si>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</si>
  <si>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</si>
  <si>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</si>
  <si>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</si>
  <si>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</si>
  <si>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</si>
  <si>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</si>
  <si>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</si>
  <si>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</si>
  <si>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</si>
  <si>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</si>
  <si>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</si>
  <si>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</si>
  <si>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</si>
  <si>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</si>
  <si>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</si>
  <si>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</si>
  <si>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</si>
  <si>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</si>
  <si>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</si>
  <si>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</si>
  <si>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</si>
  <si>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</si>
  <si>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</si>
  <si>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</si>
  <si>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</si>
  <si>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</si>
  <si>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</si>
  <si>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</si>
  <si>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</si>
  <si>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</si>
  <si>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</si>
  <si>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</si>
  <si>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</si>
  <si>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</si>
  <si>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</si>
  <si>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</si>
  <si>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</si>
  <si>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</si>
  <si>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</si>
  <si>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</si>
  <si>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</si>
  <si>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</si>
  <si>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</si>
  <si>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</si>
  <si>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</si>
  <si>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</si>
  <si>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</si>
  <si>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</si>
  <si>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</si>
  <si>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</si>
  <si>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</si>
  <si>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</si>
  <si>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</si>
  <si>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</si>
  <si>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</si>
  <si>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</si>
  <si>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石川県川北町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</si>
  <si>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</si>
  <si>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</si>
  <si>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</si>
  <si>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</si>
  <si>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</si>
  <si>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</si>
  <si>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</si>
  <si>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</si>
  <si>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</si>
  <si>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</si>
  <si>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</si>
  <si>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</si>
  <si>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</si>
  <si>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</si>
  <si>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</si>
  <si>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</si>
  <si>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</si>
  <si>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</si>
  <si>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</si>
  <si>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</si>
  <si>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</si>
  <si>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</si>
  <si>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</si>
  <si>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</si>
  <si>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</si>
  <si>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</si>
  <si>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</si>
  <si>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</si>
  <si>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</si>
  <si>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</si>
  <si>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</si>
  <si>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</si>
  <si>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</si>
  <si>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</si>
  <si>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</si>
  <si>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</si>
  <si>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</si>
  <si>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</si>
  <si>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</si>
  <si>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</si>
  <si>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</si>
  <si>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</si>
  <si>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</si>
  <si>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</si>
  <si>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</si>
  <si>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</si>
  <si>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</si>
  <si>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</si>
  <si>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</si>
  <si>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</si>
  <si>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</si>
  <si>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</si>
  <si>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</si>
  <si>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</si>
  <si>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</si>
  <si>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</si>
  <si>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</si>
  <si>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</si>
  <si>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</si>
  <si>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</si>
  <si>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</si>
  <si>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</si>
  <si>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</si>
  <si>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</si>
  <si>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</si>
  <si>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</si>
  <si>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</si>
  <si>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</si>
  <si>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</si>
  <si>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</si>
  <si>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</si>
  <si>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</si>
  <si>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</si>
  <si>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</si>
  <si>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</si>
  <si>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</si>
  <si>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</si>
  <si>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</si>
  <si>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</si>
  <si>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</si>
  <si>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</si>
  <si>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</si>
  <si>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</si>
  <si>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</si>
  <si>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</si>
  <si>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</si>
  <si>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</si>
  <si>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</si>
  <si>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</si>
  <si>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</si>
  <si>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</si>
  <si>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</si>
  <si>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</si>
  <si>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</si>
  <si>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</si>
  <si>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</si>
  <si>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</si>
  <si>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</si>
  <si>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</si>
  <si>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</si>
  <si>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</si>
  <si>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</si>
  <si>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</si>
  <si>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</si>
  <si>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</si>
  <si>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</si>
  <si>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</si>
  <si>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</si>
  <si>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</si>
  <si>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</si>
  <si>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</si>
  <si>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</si>
  <si>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</si>
  <si>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</si>
  <si>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</si>
  <si>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</si>
  <si>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</si>
  <si>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</si>
  <si>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</si>
  <si>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</si>
  <si>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</si>
  <si>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</si>
  <si>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</si>
  <si>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</si>
  <si>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</si>
  <si>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</si>
  <si>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</si>
  <si>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</si>
  <si>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</si>
  <si>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</si>
  <si>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</si>
  <si>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</si>
  <si>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</si>
  <si>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</si>
  <si>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</si>
  <si>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</si>
  <si>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</si>
  <si>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</si>
  <si>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</si>
  <si>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</si>
  <si>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</si>
  <si>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</si>
  <si>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</si>
  <si>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</si>
  <si>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</si>
  <si>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</si>
  <si>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</si>
  <si>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</si>
  <si>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</si>
  <si>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石川県川北町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</si>
  <si>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</si>
  <si>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</si>
  <si>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</si>
  <si>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</si>
  <si>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</si>
  <si>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</si>
  <si>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</si>
  <si>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</si>
  <si>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</si>
  <si>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</si>
  <si>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</si>
  <si>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</si>
  <si>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</si>
  <si>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</si>
  <si>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</si>
  <si>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</si>
  <si>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</si>
  <si>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</si>
  <si>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</si>
  <si>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</si>
  <si>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</si>
  <si>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</si>
  <si>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</si>
  <si>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</si>
  <si>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</si>
  <si>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</si>
  <si>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</si>
  <si>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</si>
  <si>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</si>
  <si>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</si>
  <si>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</si>
  <si>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</si>
  <si>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</si>
  <si>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川北町国民健康保険特別会計</t>
    <phoneticPr fontId="5"/>
  </si>
  <si>
    <t>川北町介護保険事業特別会計</t>
    <phoneticPr fontId="5"/>
  </si>
  <si>
    <t>川北町後期高齢者医療特別会計</t>
    <phoneticPr fontId="5"/>
  </si>
  <si>
    <t>川北町介護保険サービス事業特別会計</t>
    <phoneticPr fontId="5"/>
  </si>
  <si>
    <t>川北町簡易水道事業特別会計</t>
    <phoneticPr fontId="5"/>
  </si>
  <si>
    <t>法非適用企業</t>
    <phoneticPr fontId="5"/>
  </si>
  <si>
    <t>川北町農業集落排水事業特別会計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</si>
  <si>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</si>
  <si>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</si>
  <si>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</si>
  <si>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</si>
  <si>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</si>
  <si>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</si>
  <si>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</si>
  <si>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</si>
  <si>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</si>
  <si>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</si>
  <si>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</si>
  <si>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</si>
  <si>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</si>
  <si>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</si>
  <si>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</si>
  <si>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</si>
  <si>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</si>
  <si>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</si>
  <si>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</si>
  <si>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</si>
  <si>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</si>
  <si>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</si>
  <si>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</si>
  <si>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</si>
  <si>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</si>
  <si>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</si>
  <si>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</si>
  <si>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</si>
  <si>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</si>
  <si>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</si>
  <si>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</si>
  <si>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</si>
  <si>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</si>
  <si>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</si>
  <si>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</si>
  <si>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</si>
  <si>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</si>
  <si>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</si>
  <si>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</si>
  <si>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</si>
  <si>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</si>
  <si>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</si>
  <si>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</si>
  <si>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</si>
  <si>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</si>
  <si>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</si>
  <si>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</si>
  <si>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</si>
  <si>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</si>
  <si>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</si>
  <si>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</si>
  <si>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</si>
  <si>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</si>
  <si>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</si>
  <si>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</si>
  <si>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</si>
  <si>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</si>
  <si>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</si>
  <si>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</si>
  <si>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</si>
  <si>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</si>
  <si>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</si>
  <si>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</si>
  <si>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</si>
  <si>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</si>
  <si>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</si>
  <si>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</si>
  <si>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</si>
  <si>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</si>
  <si>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</si>
  <si>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</si>
  <si>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</si>
  <si>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</si>
  <si>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</si>
  <si>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</si>
  <si>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</si>
  <si>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</si>
  <si>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</si>
  <si>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</si>
  <si>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</si>
  <si>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</si>
  <si>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</si>
  <si>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</si>
  <si>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</si>
  <si>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</si>
  <si>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</si>
  <si>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</si>
  <si>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</si>
  <si>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</si>
  <si>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</si>
  <si>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</si>
  <si>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</si>
  <si>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</si>
  <si>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</si>
  <si>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</si>
  <si>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</si>
  <si>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</si>
  <si>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</si>
  <si>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</si>
  <si>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</si>
  <si>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</si>
  <si>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</si>
  <si>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</si>
  <si>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</si>
  <si>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</si>
  <si>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</si>
  <si>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</si>
  <si>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</si>
  <si>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</si>
  <si>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</si>
  <si>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</si>
  <si>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</si>
  <si>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</si>
  <si>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</si>
  <si>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</si>
  <si>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</si>
  <si>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</si>
  <si>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</si>
  <si>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</si>
  <si>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</si>
  <si>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</si>
  <si>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</si>
  <si>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</si>
  <si>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</si>
  <si>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</si>
  <si>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</si>
  <si>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</si>
  <si>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</si>
  <si>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</si>
  <si>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</si>
  <si>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</si>
  <si>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</si>
  <si>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</si>
  <si>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0.35</t>
  </si>
  <si>
    <t>一般会計</t>
  </si>
  <si>
    <t>川北町国民健康保険特別会計</t>
  </si>
  <si>
    <t>川北町介護保険事業特別会計</t>
  </si>
  <si>
    <t>川北町農業集落排水事業特別会計</t>
  </si>
  <si>
    <t>川北町介護保険サービス事業特別会計</t>
  </si>
  <si>
    <t>川北町後期高齢者医療特別会計</t>
  </si>
  <si>
    <t>川北町簡易水道事業特別会計</t>
  </si>
  <si>
    <t>その他会計（赤字）</t>
  </si>
  <si>
    <t>その他会計（黒字）</t>
  </si>
  <si>
    <t>能美広域事務組合</t>
    <rPh sb="0" eb="2">
      <t>ノミ</t>
    </rPh>
    <rPh sb="2" eb="4">
      <t>コウイキ</t>
    </rPh>
    <rPh sb="4" eb="6">
      <t>ジム</t>
    </rPh>
    <rPh sb="6" eb="8">
      <t>クミアイ</t>
    </rPh>
    <phoneticPr fontId="2"/>
  </si>
  <si>
    <t>手取郷広域事務組合</t>
    <rPh sb="0" eb="2">
      <t>テドリ</t>
    </rPh>
    <rPh sb="2" eb="3">
      <t>ゴウ</t>
    </rPh>
    <rPh sb="3" eb="5">
      <t>コウイキ</t>
    </rPh>
    <rPh sb="5" eb="7">
      <t>ジム</t>
    </rPh>
    <rPh sb="7" eb="9">
      <t>クミアイ</t>
    </rPh>
    <phoneticPr fontId="2"/>
  </si>
  <si>
    <t>手取川流域環境衛生事業組合</t>
    <rPh sb="0" eb="3">
      <t>テドリガワ</t>
    </rPh>
    <rPh sb="3" eb="5">
      <t>リュウイキ</t>
    </rPh>
    <rPh sb="5" eb="7">
      <t>カンキョウ</t>
    </rPh>
    <rPh sb="7" eb="9">
      <t>エイセイ</t>
    </rPh>
    <rPh sb="9" eb="11">
      <t>ジギョウ</t>
    </rPh>
    <rPh sb="11" eb="13">
      <t>クミアイ</t>
    </rPh>
    <phoneticPr fontId="2"/>
  </si>
  <si>
    <t>能美介護保険認定事務組合</t>
    <rPh sb="0" eb="2">
      <t>ノミ</t>
    </rPh>
    <rPh sb="2" eb="4">
      <t>カイゴ</t>
    </rPh>
    <rPh sb="4" eb="6">
      <t>ホケン</t>
    </rPh>
    <rPh sb="6" eb="8">
      <t>ニンテイ</t>
    </rPh>
    <rPh sb="8" eb="10">
      <t>ジム</t>
    </rPh>
    <rPh sb="10" eb="12">
      <t>クミアイ</t>
    </rPh>
    <phoneticPr fontId="2"/>
  </si>
  <si>
    <t>石川県市町村職員退職手当組合</t>
    <rPh sb="0" eb="3">
      <t>イシカワケン</t>
    </rPh>
    <rPh sb="3" eb="6">
      <t>シチョウソン</t>
    </rPh>
    <rPh sb="6" eb="8">
      <t>ショクイン</t>
    </rPh>
    <rPh sb="8" eb="10">
      <t>タイショク</t>
    </rPh>
    <rPh sb="10" eb="12">
      <t>テアテ</t>
    </rPh>
    <rPh sb="12" eb="14">
      <t>クミアイ</t>
    </rPh>
    <phoneticPr fontId="2"/>
  </si>
  <si>
    <t>石川県市町村消防団員等公務災害補償等組合</t>
    <rPh sb="0" eb="3">
      <t>イシカワケン</t>
    </rPh>
    <rPh sb="3" eb="6">
      <t>シチョウソン</t>
    </rPh>
    <rPh sb="6" eb="9">
      <t>ショウボウダン</t>
    </rPh>
    <rPh sb="9" eb="10">
      <t>イン</t>
    </rPh>
    <rPh sb="10" eb="11">
      <t>トウ</t>
    </rPh>
    <rPh sb="11" eb="13">
      <t>コウム</t>
    </rPh>
    <rPh sb="13" eb="15">
      <t>サイガイ</t>
    </rPh>
    <rPh sb="15" eb="17">
      <t>ホショウ</t>
    </rPh>
    <rPh sb="17" eb="18">
      <t>トウ</t>
    </rPh>
    <rPh sb="18" eb="20">
      <t>クミアイ</t>
    </rPh>
    <phoneticPr fontId="2"/>
  </si>
  <si>
    <t>石川県市町村消防賞じゅつ金組合</t>
    <rPh sb="0" eb="3">
      <t>イシカワケン</t>
    </rPh>
    <rPh sb="3" eb="6">
      <t>シチョウソン</t>
    </rPh>
    <rPh sb="6" eb="8">
      <t>ショウボウ</t>
    </rPh>
    <rPh sb="8" eb="9">
      <t>ショウ</t>
    </rPh>
    <rPh sb="12" eb="13">
      <t>キン</t>
    </rPh>
    <rPh sb="13" eb="15">
      <t>クミアイ</t>
    </rPh>
    <phoneticPr fontId="2"/>
  </si>
  <si>
    <t>手取川水防事務組合</t>
    <rPh sb="0" eb="3">
      <t>テドリガワ</t>
    </rPh>
    <rPh sb="3" eb="5">
      <t>スイボウ</t>
    </rPh>
    <rPh sb="5" eb="7">
      <t>ジム</t>
    </rPh>
    <rPh sb="7" eb="9">
      <t>クミアイ</t>
    </rPh>
    <phoneticPr fontId="2"/>
  </si>
  <si>
    <t>石川県町村議会公務災害補償組合</t>
    <rPh sb="0" eb="3">
      <t>イシカワケン</t>
    </rPh>
    <rPh sb="3" eb="5">
      <t>チョウソン</t>
    </rPh>
    <rPh sb="5" eb="7">
      <t>ギカイ</t>
    </rPh>
    <rPh sb="7" eb="9">
      <t>コウム</t>
    </rPh>
    <rPh sb="9" eb="11">
      <t>サイガイ</t>
    </rPh>
    <rPh sb="11" eb="13">
      <t>ホショウ</t>
    </rPh>
    <rPh sb="13" eb="15">
      <t>クミアイ</t>
    </rPh>
    <phoneticPr fontId="2"/>
  </si>
  <si>
    <t>南加賀広域圏事務組合（一般会計）</t>
    <rPh sb="0" eb="1">
      <t>ミナミ</t>
    </rPh>
    <rPh sb="1" eb="3">
      <t>カガ</t>
    </rPh>
    <rPh sb="3" eb="6">
      <t>コウイキケン</t>
    </rPh>
    <rPh sb="6" eb="8">
      <t>ジム</t>
    </rPh>
    <rPh sb="8" eb="10">
      <t>クミアイ</t>
    </rPh>
    <rPh sb="11" eb="13">
      <t>イッパン</t>
    </rPh>
    <rPh sb="13" eb="15">
      <t>カイケイ</t>
    </rPh>
    <phoneticPr fontId="2"/>
  </si>
  <si>
    <t>南加賀広域圏事務組合（ふるさと振興事業会計）</t>
    <rPh sb="0" eb="1">
      <t>ミナミ</t>
    </rPh>
    <rPh sb="1" eb="3">
      <t>カガ</t>
    </rPh>
    <rPh sb="3" eb="6">
      <t>コウイキケン</t>
    </rPh>
    <rPh sb="6" eb="8">
      <t>ジム</t>
    </rPh>
    <rPh sb="8" eb="10">
      <t>クミアイ</t>
    </rPh>
    <rPh sb="15" eb="17">
      <t>シンコウ</t>
    </rPh>
    <rPh sb="17" eb="19">
      <t>ジギョウ</t>
    </rPh>
    <rPh sb="19" eb="21">
      <t>カイケイ</t>
    </rPh>
    <phoneticPr fontId="2"/>
  </si>
  <si>
    <t>南加賀広域圏事務組合（急病センター事業会計）</t>
    <rPh sb="0" eb="1">
      <t>ミナミ</t>
    </rPh>
    <rPh sb="1" eb="3">
      <t>カガ</t>
    </rPh>
    <rPh sb="3" eb="6">
      <t>コウイキケン</t>
    </rPh>
    <rPh sb="6" eb="8">
      <t>ジム</t>
    </rPh>
    <rPh sb="8" eb="10">
      <t>クミアイ</t>
    </rPh>
    <rPh sb="11" eb="13">
      <t>キュウビョウ</t>
    </rPh>
    <rPh sb="17" eb="19">
      <t>ジギョウ</t>
    </rPh>
    <rPh sb="19" eb="21">
      <t>カイケイ</t>
    </rPh>
    <phoneticPr fontId="2"/>
  </si>
  <si>
    <t>南加賀広域圏事務組合（公設地方卸売市場事業会計）</t>
    <rPh sb="0" eb="1">
      <t>ミナミ</t>
    </rPh>
    <rPh sb="1" eb="3">
      <t>カガ</t>
    </rPh>
    <rPh sb="3" eb="6">
      <t>コウイキケン</t>
    </rPh>
    <rPh sb="6" eb="8">
      <t>ジム</t>
    </rPh>
    <rPh sb="8" eb="10">
      <t>クミアイ</t>
    </rPh>
    <rPh sb="11" eb="13">
      <t>コウセツ</t>
    </rPh>
    <rPh sb="13" eb="15">
      <t>チホウ</t>
    </rPh>
    <rPh sb="15" eb="17">
      <t>オロシウリ</t>
    </rPh>
    <rPh sb="17" eb="19">
      <t>イチバ</t>
    </rPh>
    <rPh sb="19" eb="21">
      <t>ジギョウ</t>
    </rPh>
    <rPh sb="21" eb="23">
      <t>カイケイ</t>
    </rPh>
    <phoneticPr fontId="2"/>
  </si>
  <si>
    <t>白山石川医療企業団（公立松任石川中央病院事業会計）</t>
    <rPh sb="0" eb="2">
      <t>ハクサン</t>
    </rPh>
    <rPh sb="2" eb="4">
      <t>イシカワ</t>
    </rPh>
    <rPh sb="4" eb="6">
      <t>イリョウ</t>
    </rPh>
    <rPh sb="6" eb="8">
      <t>キギョウ</t>
    </rPh>
    <rPh sb="8" eb="9">
      <t>ダン</t>
    </rPh>
    <rPh sb="10" eb="12">
      <t>コウリツ</t>
    </rPh>
    <rPh sb="12" eb="14">
      <t>マットウ</t>
    </rPh>
    <rPh sb="14" eb="16">
      <t>イシカワ</t>
    </rPh>
    <rPh sb="16" eb="18">
      <t>チュウオウ</t>
    </rPh>
    <rPh sb="18" eb="20">
      <t>ビョウイン</t>
    </rPh>
    <rPh sb="20" eb="22">
      <t>ジギョウ</t>
    </rPh>
    <rPh sb="22" eb="24">
      <t>カイケイ</t>
    </rPh>
    <phoneticPr fontId="2"/>
  </si>
  <si>
    <t>石川県後期高齢者医療広域連合（一般会計）</t>
    <rPh sb="0" eb="3">
      <t>イシカワケン</t>
    </rPh>
    <rPh sb="3" eb="5">
      <t>コウキ</t>
    </rPh>
    <rPh sb="5" eb="8">
      <t>コウレイシャ</t>
    </rPh>
    <rPh sb="8" eb="10">
      <t>イリョウ</t>
    </rPh>
    <rPh sb="10" eb="12">
      <t>コウイキ</t>
    </rPh>
    <rPh sb="12" eb="14">
      <t>レンゴウ</t>
    </rPh>
    <rPh sb="15" eb="17">
      <t>イッパン</t>
    </rPh>
    <rPh sb="17" eb="19">
      <t>カイケイ</t>
    </rPh>
    <phoneticPr fontId="2"/>
  </si>
  <si>
    <t>石川県後期高齢者医療広域連合（後期高齢者医療特別会計）</t>
    <rPh sb="0" eb="3">
      <t>イシカワケン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</si>
  <si>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川北町余暇健康開発公社</t>
    <rPh sb="0" eb="3">
      <t>カワキタマチ</t>
    </rPh>
    <rPh sb="3" eb="5">
      <t>ヨカ</t>
    </rPh>
    <rPh sb="5" eb="7">
      <t>ケンコウ</t>
    </rPh>
    <rPh sb="7" eb="9">
      <t>カイハツ</t>
    </rPh>
    <rPh sb="9" eb="11">
      <t>コウシャ</t>
    </rPh>
    <phoneticPr fontId="2"/>
  </si>
  <si>
    <t>川北町土地開発公社</t>
    <rPh sb="0" eb="3">
      <t>カワキタマチ</t>
    </rPh>
    <rPh sb="3" eb="5">
      <t>トチ</t>
    </rPh>
    <rPh sb="5" eb="7">
      <t>カイハツ</t>
    </rPh>
    <rPh sb="7" eb="9">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</si>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</sst>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57177</c:v>
                </c:pt>
                <c:pt idx="1">
                  <c:v>73999</c:v>
                </c:pt>
                <c:pt idx="2">
                  <c:v>63575</c:v>
                </c:pt>
                <c:pt idx="3">
                  <c:v>101422</c:v>
                </c:pt>
                <c:pt idx="4">
                  <c:v>116264</c:v>
                </c:pt>
              </c:numCache>
            </c:numRef>
          </c:val>
          <c:smooth val="0"/>
        </c:ser>
        <c:dLbls>
          <c:showLegendKey val="0"/>
          <c:showVal val="0"/>
          <c:showCatName val="0"/>
          <c:showSerName val="0"/>
          <c:showPercent val="0"/>
          <c:showBubbleSize val="0"/>
        </c:dLbls>
        <c:marker val="1"/>
        <c:smooth val="0"/>
        <c:axId val="147261656"/>
        <c:axId val="147262048"/>
      </c:lineChart>
      <c:catAx>
        <c:axId val="1472616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7262048"/>
        <c:crosses val="autoZero"/>
        <c:auto val="1"/>
        <c:lblAlgn val="ctr"/>
        <c:lblOffset val="100"/>
        <c:tickLblSkip val="1"/>
        <c:tickMarkSkip val="1"/>
        <c:noMultiLvlLbl val="0"/>
      </c:catAx>
      <c:valAx>
        <c:axId val="1472620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7261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11.91</c:v>
                </c:pt>
                <c:pt idx="1">
                  <c:v>9.67</c:v>
                </c:pt>
                <c:pt idx="2">
                  <c:v>11.56</c:v>
                </c:pt>
                <c:pt idx="3">
                  <c:v>11.22</c:v>
                </c:pt>
                <c:pt idx="4">
                  <c:v>7.41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62.12</c:v>
                </c:pt>
                <c:pt idx="1">
                  <c:v>69.77</c:v>
                </c:pt>
                <c:pt idx="2">
                  <c:v>76.599999999999994</c:v>
                </c:pt>
                <c:pt idx="3">
                  <c:v>80.44</c:v>
                </c:pt>
                <c:pt idx="4">
                  <c:v>86.74</c:v>
                </c:pt>
              </c:numCache>
            </c:numRef>
          </c:val>
        </c:ser>
        <c:dLbls>
          <c:showLegendKey val="0"/>
          <c:showVal val="0"/>
          <c:showCatName val="0"/>
          <c:showSerName val="0"/>
          <c:showPercent val="0"/>
          <c:showBubbleSize val="0"/>
        </c:dLbls>
        <c:gapWidth val="250"/>
        <c:overlap val="100"/>
        <c:axId val="147262440"/>
        <c:axId val="1472628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19.05</c:v>
                </c:pt>
                <c:pt idx="1">
                  <c:v>8.4</c:v>
                </c:pt>
                <c:pt idx="2">
                  <c:v>9.3800000000000008</c:v>
                </c:pt>
                <c:pt idx="3">
                  <c:v>10.28</c:v>
                </c:pt>
                <c:pt idx="4">
                  <c:v>-0.35</c:v>
                </c:pt>
              </c:numCache>
            </c:numRef>
          </c:val>
          <c:smooth val="0"/>
        </c:ser>
        <c:dLbls>
          <c:showLegendKey val="0"/>
          <c:showVal val="0"/>
          <c:showCatName val="0"/>
          <c:showSerName val="0"/>
          <c:showPercent val="0"/>
          <c:showBubbleSize val="0"/>
        </c:dLbls>
        <c:marker val="1"/>
        <c:smooth val="0"/>
        <c:axId val="147262440"/>
        <c:axId val="147262832"/>
      </c:lineChart>
      <c:catAx>
        <c:axId val="147262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7262832"/>
        <c:crosses val="autoZero"/>
        <c:auto val="1"/>
        <c:lblAlgn val="ctr"/>
        <c:lblOffset val="100"/>
        <c:tickLblSkip val="1"/>
        <c:tickMarkSkip val="1"/>
        <c:noMultiLvlLbl val="0"/>
      </c:catAx>
      <c:valAx>
        <c:axId val="147262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7262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川北町簡易水道事業特別会計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0.26</c:v>
                </c:pt>
                <c:pt idx="2">
                  <c:v>#N/A</c:v>
                </c:pt>
                <c:pt idx="3">
                  <c:v>0.09</c:v>
                </c:pt>
                <c:pt idx="4">
                  <c:v>#N/A</c:v>
                </c:pt>
                <c:pt idx="5">
                  <c:v>0.01</c:v>
                </c:pt>
                <c:pt idx="6">
                  <c:v>#N/A</c:v>
                </c:pt>
                <c:pt idx="7">
                  <c:v>7.0000000000000007E-2</c:v>
                </c:pt>
                <c:pt idx="8">
                  <c:v>#N/A</c:v>
                </c:pt>
                <c:pt idx="9">
                  <c:v>0.04</c:v>
                </c:pt>
              </c:numCache>
            </c:numRef>
          </c:val>
        </c:ser>
        <c:ser>
          <c:idx val="4"/>
          <c:order val="4"/>
          <c:tx>
            <c:strRef>
              <c:f>データシート!$A$31</c:f>
              <c:strCache>
                <c:ptCount val="1"/>
                <c:pt idx="0">
                  <c:v>川北町後期高齢者医療特別会計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0.03</c:v>
                </c:pt>
                <c:pt idx="4">
                  <c:v>#N/A</c:v>
                </c:pt>
                <c:pt idx="5">
                  <c:v>0.05</c:v>
                </c:pt>
                <c:pt idx="6">
                  <c:v>#N/A</c:v>
                </c:pt>
                <c:pt idx="7">
                  <c:v>0.03</c:v>
                </c:pt>
                <c:pt idx="8">
                  <c:v>#N/A</c:v>
                </c:pt>
                <c:pt idx="9">
                  <c:v>0.04</c:v>
                </c:pt>
              </c:numCache>
            </c:numRef>
          </c:val>
        </c:ser>
        <c:ser>
          <c:idx val="5"/>
          <c:order val="5"/>
          <c:tx>
            <c:strRef>
              <c:f>データシート!$A$32</c:f>
              <c:strCache>
                <c:ptCount val="1"/>
                <c:pt idx="0">
                  <c:v>川北町介護保険サービス事業特別会計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0.21</c:v>
                </c:pt>
                <c:pt idx="2">
                  <c:v>#N/A</c:v>
                </c:pt>
                <c:pt idx="3">
                  <c:v>0.13</c:v>
                </c:pt>
                <c:pt idx="4">
                  <c:v>#N/A</c:v>
                </c:pt>
                <c:pt idx="5">
                  <c:v>0.2</c:v>
                </c:pt>
                <c:pt idx="6">
                  <c:v>#N/A</c:v>
                </c:pt>
                <c:pt idx="7">
                  <c:v>0.03</c:v>
                </c:pt>
                <c:pt idx="8">
                  <c:v>#N/A</c:v>
                </c:pt>
                <c:pt idx="9">
                  <c:v>0.08</c:v>
                </c:pt>
              </c:numCache>
            </c:numRef>
          </c:val>
        </c:ser>
        <c:ser>
          <c:idx val="6"/>
          <c:order val="6"/>
          <c:tx>
            <c:strRef>
              <c:f>データシート!$A$33</c:f>
              <c:strCache>
                <c:ptCount val="1"/>
                <c:pt idx="0">
                  <c:v>川北町農業集落排水事業特別会計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0.61</c:v>
                </c:pt>
                <c:pt idx="2">
                  <c:v>#N/A</c:v>
                </c:pt>
                <c:pt idx="3">
                  <c:v>0.3</c:v>
                </c:pt>
                <c:pt idx="4">
                  <c:v>#N/A</c:v>
                </c:pt>
                <c:pt idx="5">
                  <c:v>0.24</c:v>
                </c:pt>
                <c:pt idx="6">
                  <c:v>#N/A</c:v>
                </c:pt>
                <c:pt idx="7">
                  <c:v>0.27</c:v>
                </c:pt>
                <c:pt idx="8">
                  <c:v>#N/A</c:v>
                </c:pt>
                <c:pt idx="9">
                  <c:v>0.26</c:v>
                </c:pt>
              </c:numCache>
            </c:numRef>
          </c:val>
        </c:ser>
        <c:ser>
          <c:idx val="7"/>
          <c:order val="7"/>
          <c:tx>
            <c:strRef>
              <c:f>データシート!$A$34</c:f>
              <c:strCache>
                <c:ptCount val="1"/>
                <c:pt idx="0">
                  <c:v>川北町介護保険事業特別会計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0.43</c:v>
                </c:pt>
                <c:pt idx="2">
                  <c:v>#N/A</c:v>
                </c:pt>
                <c:pt idx="3">
                  <c:v>0.28000000000000003</c:v>
                </c:pt>
                <c:pt idx="4">
                  <c:v>#N/A</c:v>
                </c:pt>
                <c:pt idx="5">
                  <c:v>1.18</c:v>
                </c:pt>
                <c:pt idx="6">
                  <c:v>#N/A</c:v>
                </c:pt>
                <c:pt idx="7">
                  <c:v>1.24</c:v>
                </c:pt>
                <c:pt idx="8">
                  <c:v>#N/A</c:v>
                </c:pt>
                <c:pt idx="9">
                  <c:v>1.05</c:v>
                </c:pt>
              </c:numCache>
            </c:numRef>
          </c:val>
        </c:ser>
        <c:ser>
          <c:idx val="8"/>
          <c:order val="8"/>
          <c:tx>
            <c:strRef>
              <c:f>データシート!$A$35</c:f>
              <c:strCache>
                <c:ptCount val="1"/>
                <c:pt idx="0">
                  <c:v>川北町国民健康保険特別会計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0.5</c:v>
                </c:pt>
                <c:pt idx="2">
                  <c:v>#N/A</c:v>
                </c:pt>
                <c:pt idx="3">
                  <c:v>0.79</c:v>
                </c:pt>
                <c:pt idx="4">
                  <c:v>#N/A</c:v>
                </c:pt>
                <c:pt idx="5">
                  <c:v>1.48</c:v>
                </c:pt>
                <c:pt idx="6">
                  <c:v>#N/A</c:v>
                </c:pt>
                <c:pt idx="7">
                  <c:v>1.39</c:v>
                </c:pt>
                <c:pt idx="8">
                  <c:v>#N/A</c:v>
                </c:pt>
                <c:pt idx="9">
                  <c:v>1.27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11.9</c:v>
                </c:pt>
                <c:pt idx="2">
                  <c:v>#N/A</c:v>
                </c:pt>
                <c:pt idx="3">
                  <c:v>9.66</c:v>
                </c:pt>
                <c:pt idx="4">
                  <c:v>#N/A</c:v>
                </c:pt>
                <c:pt idx="5">
                  <c:v>11.56</c:v>
                </c:pt>
                <c:pt idx="6">
                  <c:v>#N/A</c:v>
                </c:pt>
                <c:pt idx="7">
                  <c:v>11.21</c:v>
                </c:pt>
                <c:pt idx="8">
                  <c:v>#N/A</c:v>
                </c:pt>
                <c:pt idx="9">
                  <c:v>7.41</c:v>
                </c:pt>
              </c:numCache>
            </c:numRef>
          </c:val>
        </c:ser>
        <c:dLbls>
          <c:showLegendKey val="0"/>
          <c:showVal val="0"/>
          <c:showCatName val="0"/>
          <c:showSerName val="0"/>
          <c:showPercent val="0"/>
          <c:showBubbleSize val="0"/>
        </c:dLbls>
        <c:gapWidth val="150"/>
        <c:overlap val="100"/>
        <c:axId val="147263616"/>
        <c:axId val="199477352"/>
      </c:barChart>
      <c:catAx>
        <c:axId val="14726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9477352"/>
        <c:crosses val="autoZero"/>
        <c:auto val="1"/>
        <c:lblAlgn val="ctr"/>
        <c:lblOffset val="100"/>
        <c:tickLblSkip val="1"/>
        <c:tickMarkSkip val="1"/>
        <c:noMultiLvlLbl val="0"/>
      </c:catAx>
      <c:valAx>
        <c:axId val="199477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7263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406</c:v>
                </c:pt>
                <c:pt idx="5">
                  <c:v>414</c:v>
                </c:pt>
                <c:pt idx="8">
                  <c:v>394</c:v>
                </c:pt>
                <c:pt idx="11">
                  <c:v>383</c:v>
                </c:pt>
                <c:pt idx="14">
                  <c:v>393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63</c:v>
                </c:pt>
                <c:pt idx="3">
                  <c:v>72</c:v>
                </c:pt>
                <c:pt idx="6">
                  <c:v>77</c:v>
                </c:pt>
                <c:pt idx="9">
                  <c:v>66</c:v>
                </c:pt>
                <c:pt idx="12">
                  <c:v>64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43</c:v>
                </c:pt>
                <c:pt idx="3">
                  <c:v>39</c:v>
                </c:pt>
                <c:pt idx="6">
                  <c:v>50</c:v>
                </c:pt>
                <c:pt idx="9">
                  <c:v>52</c:v>
                </c:pt>
                <c:pt idx="12">
                  <c:v>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559</c:v>
                </c:pt>
                <c:pt idx="3">
                  <c:v>536</c:v>
                </c:pt>
                <c:pt idx="6">
                  <c:v>494</c:v>
                </c:pt>
                <c:pt idx="9">
                  <c:v>443</c:v>
                </c:pt>
                <c:pt idx="12">
                  <c:v>442</c:v>
                </c:pt>
              </c:numCache>
            </c:numRef>
          </c:val>
        </c:ser>
        <c:dLbls>
          <c:showLegendKey val="0"/>
          <c:showVal val="0"/>
          <c:showCatName val="0"/>
          <c:showSerName val="0"/>
          <c:showPercent val="0"/>
          <c:showBubbleSize val="0"/>
        </c:dLbls>
        <c:gapWidth val="100"/>
        <c:overlap val="100"/>
        <c:axId val="199478136"/>
        <c:axId val="199478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259</c:v>
                </c:pt>
                <c:pt idx="2">
                  <c:v>#N/A</c:v>
                </c:pt>
                <c:pt idx="3">
                  <c:v>#N/A</c:v>
                </c:pt>
                <c:pt idx="4">
                  <c:v>233</c:v>
                </c:pt>
                <c:pt idx="5">
                  <c:v>#N/A</c:v>
                </c:pt>
                <c:pt idx="6">
                  <c:v>#N/A</c:v>
                </c:pt>
                <c:pt idx="7">
                  <c:v>227</c:v>
                </c:pt>
                <c:pt idx="8">
                  <c:v>#N/A</c:v>
                </c:pt>
                <c:pt idx="9">
                  <c:v>#N/A</c:v>
                </c:pt>
                <c:pt idx="10">
                  <c:v>178</c:v>
                </c:pt>
                <c:pt idx="11">
                  <c:v>#N/A</c:v>
                </c:pt>
                <c:pt idx="12">
                  <c:v>#N/A</c:v>
                </c:pt>
                <c:pt idx="13">
                  <c:v>166</c:v>
                </c:pt>
                <c:pt idx="14">
                  <c:v>#N/A</c:v>
                </c:pt>
              </c:numCache>
            </c:numRef>
          </c:val>
          <c:smooth val="0"/>
        </c:ser>
        <c:dLbls>
          <c:showLegendKey val="0"/>
          <c:showVal val="0"/>
          <c:showCatName val="0"/>
          <c:showSerName val="0"/>
          <c:showPercent val="0"/>
          <c:showBubbleSize val="0"/>
        </c:dLbls>
        <c:marker val="1"/>
        <c:smooth val="0"/>
        <c:axId val="199478136"/>
        <c:axId val="199478528"/>
      </c:lineChart>
      <c:catAx>
        <c:axId val="199478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9478528"/>
        <c:crosses val="autoZero"/>
        <c:auto val="1"/>
        <c:lblAlgn val="ctr"/>
        <c:lblOffset val="100"/>
        <c:tickLblSkip val="1"/>
        <c:tickMarkSkip val="1"/>
        <c:noMultiLvlLbl val="0"/>
      </c:catAx>
      <c:valAx>
        <c:axId val="199478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478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2587</c:v>
                </c:pt>
                <c:pt idx="5">
                  <c:v>2687</c:v>
                </c:pt>
                <c:pt idx="8">
                  <c:v>2768</c:v>
                </c:pt>
                <c:pt idx="11">
                  <c:v>2853</c:v>
                </c:pt>
                <c:pt idx="14">
                  <c:v>2968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1245</c:v>
                </c:pt>
                <c:pt idx="5">
                  <c:v>1119</c:v>
                </c:pt>
                <c:pt idx="8">
                  <c:v>1011</c:v>
                </c:pt>
                <c:pt idx="11">
                  <c:v>909</c:v>
                </c:pt>
                <c:pt idx="14">
                  <c:v>775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1890</c:v>
                </c:pt>
                <c:pt idx="5">
                  <c:v>2026</c:v>
                </c:pt>
                <c:pt idx="8">
                  <c:v>2194</c:v>
                </c:pt>
                <c:pt idx="11">
                  <c:v>2314</c:v>
                </c:pt>
                <c:pt idx="14">
                  <c:v>2404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16</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593</c:v>
                </c:pt>
                <c:pt idx="3">
                  <c:v>609</c:v>
                </c:pt>
                <c:pt idx="6">
                  <c:v>568</c:v>
                </c:pt>
                <c:pt idx="9">
                  <c:v>545</c:v>
                </c:pt>
                <c:pt idx="12">
                  <c:v>519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546</c:v>
                </c:pt>
                <c:pt idx="3">
                  <c:v>503</c:v>
                </c:pt>
                <c:pt idx="6">
                  <c:v>455</c:v>
                </c:pt>
                <c:pt idx="9">
                  <c:v>411</c:v>
                </c:pt>
                <c:pt idx="12">
                  <c:v>454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409</c:v>
                </c:pt>
                <c:pt idx="3">
                  <c:v>379</c:v>
                </c:pt>
                <c:pt idx="6">
                  <c:v>360</c:v>
                </c:pt>
                <c:pt idx="9">
                  <c:v>353</c:v>
                </c:pt>
                <c:pt idx="12">
                  <c:v>347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4735</c:v>
                </c:pt>
                <c:pt idx="3">
                  <c:v>4526</c:v>
                </c:pt>
                <c:pt idx="6">
                  <c:v>4451</c:v>
                </c:pt>
                <c:pt idx="9">
                  <c:v>4400</c:v>
                </c:pt>
                <c:pt idx="12">
                  <c:v>4475</c:v>
                </c:pt>
              </c:numCache>
            </c:numRef>
          </c:val>
        </c:ser>
        <c:dLbls>
          <c:showLegendKey val="0"/>
          <c:showVal val="0"/>
          <c:showCatName val="0"/>
          <c:showSerName val="0"/>
          <c:showPercent val="0"/>
          <c:showBubbleSize val="0"/>
        </c:dLbls>
        <c:gapWidth val="100"/>
        <c:overlap val="100"/>
        <c:axId val="200848464"/>
        <c:axId val="200848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577</c:v>
                </c:pt>
                <c:pt idx="2">
                  <c:v>#N/A</c:v>
                </c:pt>
                <c:pt idx="3">
                  <c:v>#N/A</c:v>
                </c:pt>
                <c:pt idx="4">
                  <c:v>186</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00848464"/>
        <c:axId val="200848856"/>
      </c:lineChart>
      <c:catAx>
        <c:axId val="200848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0848856"/>
        <c:crosses val="autoZero"/>
        <c:auto val="1"/>
        <c:lblAlgn val="ctr"/>
        <c:lblOffset val="100"/>
        <c:tickLblSkip val="1"/>
        <c:tickMarkSkip val="1"/>
        <c:noMultiLvlLbl val="0"/>
      </c:catAx>
      <c:valAx>
        <c:axId val="200848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848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石川県川北町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6,295
6,264
14.64
3,874,207
3,706,619
160,302
2,162,031
4,474,657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企業誘致の成功により、人口規模を上回る税収があるため、類似団体平均、全国平均、石川県平均を大きく上回っている。　　　　　　　　　　　　　　　　　　　　　　　　　　　　　　　　しかしながら、長引く景気低迷により、企業の設備投資等が鈍化し、税収が減少傾向にある。　　　　　　　　　　　　　　　　　　　　　　　　　　　　　　　　　　　　　　　　　　　　　　そのため、財政力指数は近年低下傾向（平成２３年度より４年連続低下）にあるが、高い徴収率（平成２６年度現年分９９．６％）を維持し、今後も高い財政力指数の維持に努めていく。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49530</xdr:rowOff>
    </xdr:from>
    <xdr:to>
      <xdr:col>7</xdr:col>
      <xdr:colOff>152400</xdr:colOff>
      <xdr:row>42</xdr:row>
      <xdr:rowOff>73660</xdr:rowOff>
    </xdr:to>
    <xdr:cxnSp macro="">
      <xdr:nvCxnSpPr>
        <xdr:cNvPr id="66" name="直線コネクタ 65"/>
        <xdr:cNvCxnSpPr/>
      </xdr:nvCxnSpPr>
      <xdr:spPr>
        <a:xfrm>
          <a:off x="4114800" y="725043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17356</xdr:rowOff>
    </xdr:from>
    <xdr:to>
      <xdr:col>6</xdr:col>
      <xdr:colOff>0</xdr:colOff>
      <xdr:row>42</xdr:row>
      <xdr:rowOff>49530</xdr:rowOff>
    </xdr:to>
    <xdr:cxnSp macro="">
      <xdr:nvCxnSpPr>
        <xdr:cNvPr id="69" name="直線コネクタ 68"/>
        <xdr:cNvCxnSpPr/>
      </xdr:nvCxnSpPr>
      <xdr:spPr>
        <a:xfrm>
          <a:off x="3225800" y="72182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132504</xdr:rowOff>
    </xdr:from>
    <xdr:to>
      <xdr:col>4</xdr:col>
      <xdr:colOff>482600</xdr:colOff>
      <xdr:row>42</xdr:row>
      <xdr:rowOff>17356</xdr:rowOff>
    </xdr:to>
    <xdr:cxnSp macro="">
      <xdr:nvCxnSpPr>
        <xdr:cNvPr id="72" name="直線コネクタ 71"/>
        <xdr:cNvCxnSpPr/>
      </xdr:nvCxnSpPr>
      <xdr:spPr>
        <a:xfrm>
          <a:off x="2336800" y="7161954"/>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124460</xdr:rowOff>
    </xdr:from>
    <xdr:to>
      <xdr:col>3</xdr:col>
      <xdr:colOff>279400</xdr:colOff>
      <xdr:row>41</xdr:row>
      <xdr:rowOff>132504</xdr:rowOff>
    </xdr:to>
    <xdr:cxnSp macro="">
      <xdr:nvCxnSpPr>
        <xdr:cNvPr id="75" name="直線コネクタ 74"/>
        <xdr:cNvCxnSpPr/>
      </xdr:nvCxnSpPr>
      <xdr:spPr>
        <a:xfrm>
          <a:off x="1447800" y="715391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22860</xdr:rowOff>
    </xdr:from>
    <xdr:to>
      <xdr:col>7</xdr:col>
      <xdr:colOff>203200</xdr:colOff>
      <xdr:row>42</xdr:row>
      <xdr:rowOff>124460</xdr:rowOff>
    </xdr:to>
    <xdr:sp macro="" textlink="">
      <xdr:nvSpPr>
        <xdr:cNvPr id="85" name="円/楕円 84"/>
        <xdr:cNvSpPr/>
      </xdr:nvSpPr>
      <xdr:spPr>
        <a:xfrm>
          <a:off x="49022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39387</xdr:rowOff>
    </xdr:from>
    <xdr:ext cx="762000" cy="259045"/>
    <xdr:sp macro="" textlink="">
      <xdr:nvSpPr>
        <xdr:cNvPr id="86" name="財政力該当値テキスト"/>
        <xdr:cNvSpPr txBox="1"/>
      </xdr:nvSpPr>
      <xdr:spPr>
        <a:xfrm>
          <a:off x="50419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170180</xdr:rowOff>
    </xdr:from>
    <xdr:to>
      <xdr:col>6</xdr:col>
      <xdr:colOff>50800</xdr:colOff>
      <xdr:row>42</xdr:row>
      <xdr:rowOff>100330</xdr:rowOff>
    </xdr:to>
    <xdr:sp macro="" textlink="">
      <xdr:nvSpPr>
        <xdr:cNvPr id="87" name="円/楕円 86"/>
        <xdr:cNvSpPr/>
      </xdr:nvSpPr>
      <xdr:spPr>
        <a:xfrm>
          <a:off x="4064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110507</xdr:rowOff>
    </xdr:from>
    <xdr:ext cx="736600" cy="259045"/>
    <xdr:sp macro="" textlink="">
      <xdr:nvSpPr>
        <xdr:cNvPr id="88" name="テキスト ボックス 87"/>
        <xdr:cNvSpPr txBox="1"/>
      </xdr:nvSpPr>
      <xdr:spPr>
        <a:xfrm>
          <a:off x="3733800" y="696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138006</xdr:rowOff>
    </xdr:from>
    <xdr:to>
      <xdr:col>4</xdr:col>
      <xdr:colOff>533400</xdr:colOff>
      <xdr:row>42</xdr:row>
      <xdr:rowOff>68156</xdr:rowOff>
    </xdr:to>
    <xdr:sp macro="" textlink="">
      <xdr:nvSpPr>
        <xdr:cNvPr id="89" name="円/楕円 88"/>
        <xdr:cNvSpPr/>
      </xdr:nvSpPr>
      <xdr:spPr>
        <a:xfrm>
          <a:off x="3175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78333</xdr:rowOff>
    </xdr:from>
    <xdr:ext cx="762000" cy="259045"/>
    <xdr:sp macro="" textlink="">
      <xdr:nvSpPr>
        <xdr:cNvPr id="90" name="テキスト ボックス 89"/>
        <xdr:cNvSpPr txBox="1"/>
      </xdr:nvSpPr>
      <xdr:spPr>
        <a:xfrm>
          <a:off x="2844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81704</xdr:rowOff>
    </xdr:from>
    <xdr:to>
      <xdr:col>3</xdr:col>
      <xdr:colOff>330200</xdr:colOff>
      <xdr:row>42</xdr:row>
      <xdr:rowOff>11854</xdr:rowOff>
    </xdr:to>
    <xdr:sp macro="" textlink="">
      <xdr:nvSpPr>
        <xdr:cNvPr id="91" name="円/楕円 90"/>
        <xdr:cNvSpPr/>
      </xdr:nvSpPr>
      <xdr:spPr>
        <a:xfrm>
          <a:off x="2286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22031</xdr:rowOff>
    </xdr:from>
    <xdr:ext cx="762000" cy="259045"/>
    <xdr:sp macro="" textlink="">
      <xdr:nvSpPr>
        <xdr:cNvPr id="92" name="テキスト ボックス 91"/>
        <xdr:cNvSpPr txBox="1"/>
      </xdr:nvSpPr>
      <xdr:spPr>
        <a:xfrm>
          <a:off x="1955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73660</xdr:rowOff>
    </xdr:from>
    <xdr:to>
      <xdr:col>2</xdr:col>
      <xdr:colOff>127000</xdr:colOff>
      <xdr:row>42</xdr:row>
      <xdr:rowOff>3810</xdr:rowOff>
    </xdr:to>
    <xdr:sp macro="" textlink="">
      <xdr:nvSpPr>
        <xdr:cNvPr id="93" name="円/楕円 92"/>
        <xdr:cNvSpPr/>
      </xdr:nvSpPr>
      <xdr:spPr>
        <a:xfrm>
          <a:off x="1397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13987</xdr:rowOff>
    </xdr:from>
    <xdr:ext cx="762000" cy="259045"/>
    <xdr:sp macro="" textlink="">
      <xdr:nvSpPr>
        <xdr:cNvPr id="94" name="テキスト ボックス 93"/>
        <xdr:cNvSpPr txBox="1"/>
      </xdr:nvSpPr>
      <xdr:spPr>
        <a:xfrm>
          <a:off x="1066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地方税の減少や扶助費の増加に伴い、前年度対比で３．６％増加したものの、類似団体では８位、石川県ではトップの数値となっている。　　　　　　　　　　　　　　　　　　　　　今後も、経常経費の削減に努めるとともに、地方債の繰上償還を実施するなど、安定した財政運営に取り組んでいく。</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123402</xdr:rowOff>
    </xdr:from>
    <xdr:to>
      <xdr:col>7</xdr:col>
      <xdr:colOff>152400</xdr:colOff>
      <xdr:row>62</xdr:row>
      <xdr:rowOff>96731</xdr:rowOff>
    </xdr:to>
    <xdr:cxnSp macro="">
      <xdr:nvCxnSpPr>
        <xdr:cNvPr id="129" name="直線コネクタ 128"/>
        <xdr:cNvCxnSpPr/>
      </xdr:nvCxnSpPr>
      <xdr:spPr>
        <a:xfrm>
          <a:off x="4114800" y="10581852"/>
          <a:ext cx="8382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123402</xdr:rowOff>
    </xdr:from>
    <xdr:to>
      <xdr:col>6</xdr:col>
      <xdr:colOff>0</xdr:colOff>
      <xdr:row>61</xdr:row>
      <xdr:rowOff>147531</xdr:rowOff>
    </xdr:to>
    <xdr:cxnSp macro="">
      <xdr:nvCxnSpPr>
        <xdr:cNvPr id="132" name="直線コネクタ 131"/>
        <xdr:cNvCxnSpPr/>
      </xdr:nvCxnSpPr>
      <xdr:spPr>
        <a:xfrm flipV="1">
          <a:off x="3225800" y="10581852"/>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139488</xdr:rowOff>
    </xdr:from>
    <xdr:to>
      <xdr:col>4</xdr:col>
      <xdr:colOff>482600</xdr:colOff>
      <xdr:row>61</xdr:row>
      <xdr:rowOff>147531</xdr:rowOff>
    </xdr:to>
    <xdr:cxnSp macro="">
      <xdr:nvCxnSpPr>
        <xdr:cNvPr id="135" name="直線コネクタ 134"/>
        <xdr:cNvCxnSpPr/>
      </xdr:nvCxnSpPr>
      <xdr:spPr>
        <a:xfrm>
          <a:off x="2336800" y="10597938"/>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75142</xdr:rowOff>
    </xdr:from>
    <xdr:to>
      <xdr:col>3</xdr:col>
      <xdr:colOff>279400</xdr:colOff>
      <xdr:row>61</xdr:row>
      <xdr:rowOff>139488</xdr:rowOff>
    </xdr:to>
    <xdr:cxnSp macro="">
      <xdr:nvCxnSpPr>
        <xdr:cNvPr id="138" name="直線コネクタ 137"/>
        <xdr:cNvCxnSpPr/>
      </xdr:nvCxnSpPr>
      <xdr:spPr>
        <a:xfrm>
          <a:off x="1447800" y="10533592"/>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45931</xdr:rowOff>
    </xdr:from>
    <xdr:to>
      <xdr:col>7</xdr:col>
      <xdr:colOff>203200</xdr:colOff>
      <xdr:row>62</xdr:row>
      <xdr:rowOff>147531</xdr:rowOff>
    </xdr:to>
    <xdr:sp macro="" textlink="">
      <xdr:nvSpPr>
        <xdr:cNvPr id="148" name="円/楕円 147"/>
        <xdr:cNvSpPr/>
      </xdr:nvSpPr>
      <xdr:spPr>
        <a:xfrm>
          <a:off x="4902200" y="1067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62458</xdr:rowOff>
    </xdr:from>
    <xdr:ext cx="762000" cy="259045"/>
    <xdr:sp macro="" textlink="">
      <xdr:nvSpPr>
        <xdr:cNvPr id="149" name="財政構造の弾力性該当値テキスト"/>
        <xdr:cNvSpPr txBox="1"/>
      </xdr:nvSpPr>
      <xdr:spPr>
        <a:xfrm>
          <a:off x="5041900" y="10520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72602</xdr:rowOff>
    </xdr:from>
    <xdr:to>
      <xdr:col>6</xdr:col>
      <xdr:colOff>50800</xdr:colOff>
      <xdr:row>62</xdr:row>
      <xdr:rowOff>2752</xdr:rowOff>
    </xdr:to>
    <xdr:sp macro="" textlink="">
      <xdr:nvSpPr>
        <xdr:cNvPr id="150" name="円/楕円 149"/>
        <xdr:cNvSpPr/>
      </xdr:nvSpPr>
      <xdr:spPr>
        <a:xfrm>
          <a:off x="4064000" y="1053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12929</xdr:rowOff>
    </xdr:from>
    <xdr:ext cx="736600" cy="259045"/>
    <xdr:sp macro="" textlink="">
      <xdr:nvSpPr>
        <xdr:cNvPr id="151" name="テキスト ボックス 150"/>
        <xdr:cNvSpPr txBox="1"/>
      </xdr:nvSpPr>
      <xdr:spPr>
        <a:xfrm>
          <a:off x="3733800" y="10299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96731</xdr:rowOff>
    </xdr:from>
    <xdr:to>
      <xdr:col>4</xdr:col>
      <xdr:colOff>533400</xdr:colOff>
      <xdr:row>62</xdr:row>
      <xdr:rowOff>26881</xdr:rowOff>
    </xdr:to>
    <xdr:sp macro="" textlink="">
      <xdr:nvSpPr>
        <xdr:cNvPr id="152" name="円/楕円 151"/>
        <xdr:cNvSpPr/>
      </xdr:nvSpPr>
      <xdr:spPr>
        <a:xfrm>
          <a:off x="3175000" y="105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37058</xdr:rowOff>
    </xdr:from>
    <xdr:ext cx="762000" cy="259045"/>
    <xdr:sp macro="" textlink="">
      <xdr:nvSpPr>
        <xdr:cNvPr id="153" name="テキスト ボックス 152"/>
        <xdr:cNvSpPr txBox="1"/>
      </xdr:nvSpPr>
      <xdr:spPr>
        <a:xfrm>
          <a:off x="2844800" y="10324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88688</xdr:rowOff>
    </xdr:from>
    <xdr:to>
      <xdr:col>3</xdr:col>
      <xdr:colOff>330200</xdr:colOff>
      <xdr:row>62</xdr:row>
      <xdr:rowOff>18838</xdr:rowOff>
    </xdr:to>
    <xdr:sp macro="" textlink="">
      <xdr:nvSpPr>
        <xdr:cNvPr id="154" name="円/楕円 153"/>
        <xdr:cNvSpPr/>
      </xdr:nvSpPr>
      <xdr:spPr>
        <a:xfrm>
          <a:off x="2286000" y="1054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29015</xdr:rowOff>
    </xdr:from>
    <xdr:ext cx="762000" cy="259045"/>
    <xdr:sp macro="" textlink="">
      <xdr:nvSpPr>
        <xdr:cNvPr id="155" name="テキスト ボックス 154"/>
        <xdr:cNvSpPr txBox="1"/>
      </xdr:nvSpPr>
      <xdr:spPr>
        <a:xfrm>
          <a:off x="1955800" y="1031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24342</xdr:rowOff>
    </xdr:from>
    <xdr:to>
      <xdr:col>2</xdr:col>
      <xdr:colOff>127000</xdr:colOff>
      <xdr:row>61</xdr:row>
      <xdr:rowOff>125942</xdr:rowOff>
    </xdr:to>
    <xdr:sp macro="" textlink="">
      <xdr:nvSpPr>
        <xdr:cNvPr id="156" name="円/楕円 155"/>
        <xdr:cNvSpPr/>
      </xdr:nvSpPr>
      <xdr:spPr>
        <a:xfrm>
          <a:off x="13970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136119</xdr:rowOff>
    </xdr:from>
    <xdr:ext cx="762000" cy="259045"/>
    <xdr:sp macro="" textlink="">
      <xdr:nvSpPr>
        <xdr:cNvPr id="157" name="テキスト ボックス 156"/>
        <xdr:cNvSpPr txBox="1"/>
      </xdr:nvSpPr>
      <xdr:spPr>
        <a:xfrm>
          <a:off x="1066800" y="1025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[183,748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113,952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消費税増税等の影響により、前年度より１人当たりの決算額は５，９７６円増加した。　　　　　　　　　　　　　　　　　　　　　　　　　　　　　　　　　　　　　　　　　　　　　　　　　　　　　　類似団体平均よりも下回っているものの、コスト削減に継続して努めていく。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162167</xdr:rowOff>
    </xdr:from>
    <xdr:to>
      <xdr:col>7</xdr:col>
      <xdr:colOff>152400</xdr:colOff>
      <xdr:row>82</xdr:row>
      <xdr:rowOff>1017</xdr:rowOff>
    </xdr:to>
    <xdr:cxnSp macro="">
      <xdr:nvCxnSpPr>
        <xdr:cNvPr id="193" name="直線コネクタ 192"/>
        <xdr:cNvCxnSpPr/>
      </xdr:nvCxnSpPr>
      <xdr:spPr>
        <a:xfrm>
          <a:off x="4114800" y="14049617"/>
          <a:ext cx="838200" cy="10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157244</xdr:rowOff>
    </xdr:from>
    <xdr:ext cx="762000" cy="259045"/>
    <xdr:sp macro="" textlink="">
      <xdr:nvSpPr>
        <xdr:cNvPr id="194" name="人件費・物件費等の状況平均値テキスト"/>
        <xdr:cNvSpPr txBox="1"/>
      </xdr:nvSpPr>
      <xdr:spPr>
        <a:xfrm>
          <a:off x="5041900" y="140446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161354</xdr:rowOff>
    </xdr:from>
    <xdr:to>
      <xdr:col>6</xdr:col>
      <xdr:colOff>0</xdr:colOff>
      <xdr:row>81</xdr:row>
      <xdr:rowOff>162167</xdr:rowOff>
    </xdr:to>
    <xdr:cxnSp macro="">
      <xdr:nvCxnSpPr>
        <xdr:cNvPr id="196" name="直線コネクタ 195"/>
        <xdr:cNvCxnSpPr/>
      </xdr:nvCxnSpPr>
      <xdr:spPr>
        <a:xfrm>
          <a:off x="3225800" y="14048804"/>
          <a:ext cx="889000" cy="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160134</xdr:rowOff>
    </xdr:from>
    <xdr:to>
      <xdr:col>4</xdr:col>
      <xdr:colOff>482600</xdr:colOff>
      <xdr:row>81</xdr:row>
      <xdr:rowOff>161354</xdr:rowOff>
    </xdr:to>
    <xdr:cxnSp macro="">
      <xdr:nvCxnSpPr>
        <xdr:cNvPr id="199" name="直線コネクタ 198"/>
        <xdr:cNvCxnSpPr/>
      </xdr:nvCxnSpPr>
      <xdr:spPr>
        <a:xfrm>
          <a:off x="2336800" y="14047584"/>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160134</xdr:rowOff>
    </xdr:from>
    <xdr:to>
      <xdr:col>3</xdr:col>
      <xdr:colOff>279400</xdr:colOff>
      <xdr:row>81</xdr:row>
      <xdr:rowOff>163457</xdr:rowOff>
    </xdr:to>
    <xdr:cxnSp macro="">
      <xdr:nvCxnSpPr>
        <xdr:cNvPr id="202" name="直線コネクタ 201"/>
        <xdr:cNvCxnSpPr/>
      </xdr:nvCxnSpPr>
      <xdr:spPr>
        <a:xfrm flipV="1">
          <a:off x="1447800" y="14047584"/>
          <a:ext cx="889000" cy="3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50305</xdr:rowOff>
    </xdr:from>
    <xdr:ext cx="762000" cy="259045"/>
    <xdr:sp macro="" textlink="">
      <xdr:nvSpPr>
        <xdr:cNvPr id="206" name="テキスト ボックス 205"/>
        <xdr:cNvSpPr txBox="1"/>
      </xdr:nvSpPr>
      <xdr:spPr>
        <a:xfrm>
          <a:off x="1066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121667</xdr:rowOff>
    </xdr:from>
    <xdr:to>
      <xdr:col>7</xdr:col>
      <xdr:colOff>203200</xdr:colOff>
      <xdr:row>82</xdr:row>
      <xdr:rowOff>51817</xdr:rowOff>
    </xdr:to>
    <xdr:sp macro="" textlink="">
      <xdr:nvSpPr>
        <xdr:cNvPr id="212" name="円/楕円 211"/>
        <xdr:cNvSpPr/>
      </xdr:nvSpPr>
      <xdr:spPr>
        <a:xfrm>
          <a:off x="4902200" y="14009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42944</xdr:rowOff>
    </xdr:from>
    <xdr:ext cx="762000" cy="259045"/>
    <xdr:sp macro="" textlink="">
      <xdr:nvSpPr>
        <xdr:cNvPr id="213" name="人件費・物件費等の状況該当値テキスト"/>
        <xdr:cNvSpPr txBox="1"/>
      </xdr:nvSpPr>
      <xdr:spPr>
        <a:xfrm>
          <a:off x="5041900" y="13930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183,748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111367</xdr:rowOff>
    </xdr:from>
    <xdr:to>
      <xdr:col>6</xdr:col>
      <xdr:colOff>50800</xdr:colOff>
      <xdr:row>82</xdr:row>
      <xdr:rowOff>41517</xdr:rowOff>
    </xdr:to>
    <xdr:sp macro="" textlink="">
      <xdr:nvSpPr>
        <xdr:cNvPr id="214" name="円/楕円 213"/>
        <xdr:cNvSpPr/>
      </xdr:nvSpPr>
      <xdr:spPr>
        <a:xfrm>
          <a:off x="4064000" y="13998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51694</xdr:rowOff>
    </xdr:from>
    <xdr:ext cx="736600" cy="259045"/>
    <xdr:sp macro="" textlink="">
      <xdr:nvSpPr>
        <xdr:cNvPr id="215" name="テキスト ボックス 214"/>
        <xdr:cNvSpPr txBox="1"/>
      </xdr:nvSpPr>
      <xdr:spPr>
        <a:xfrm>
          <a:off x="3733800" y="13767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177,772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110554</xdr:rowOff>
    </xdr:from>
    <xdr:to>
      <xdr:col>4</xdr:col>
      <xdr:colOff>533400</xdr:colOff>
      <xdr:row>82</xdr:row>
      <xdr:rowOff>40704</xdr:rowOff>
    </xdr:to>
    <xdr:sp macro="" textlink="">
      <xdr:nvSpPr>
        <xdr:cNvPr id="216" name="円/楕円 215"/>
        <xdr:cNvSpPr/>
      </xdr:nvSpPr>
      <xdr:spPr>
        <a:xfrm>
          <a:off x="3175000" y="1399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50881</xdr:rowOff>
    </xdr:from>
    <xdr:ext cx="762000" cy="259045"/>
    <xdr:sp macro="" textlink="">
      <xdr:nvSpPr>
        <xdr:cNvPr id="217" name="テキスト ボックス 216"/>
        <xdr:cNvSpPr txBox="1"/>
      </xdr:nvSpPr>
      <xdr:spPr>
        <a:xfrm>
          <a:off x="2844800" y="1376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177,301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109334</xdr:rowOff>
    </xdr:from>
    <xdr:to>
      <xdr:col>3</xdr:col>
      <xdr:colOff>330200</xdr:colOff>
      <xdr:row>82</xdr:row>
      <xdr:rowOff>39484</xdr:rowOff>
    </xdr:to>
    <xdr:sp macro="" textlink="">
      <xdr:nvSpPr>
        <xdr:cNvPr id="218" name="円/楕円 217"/>
        <xdr:cNvSpPr/>
      </xdr:nvSpPr>
      <xdr:spPr>
        <a:xfrm>
          <a:off x="2286000" y="1399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49661</xdr:rowOff>
    </xdr:from>
    <xdr:ext cx="762000" cy="259045"/>
    <xdr:sp macro="" textlink="">
      <xdr:nvSpPr>
        <xdr:cNvPr id="219" name="テキスト ボックス 218"/>
        <xdr:cNvSpPr txBox="1"/>
      </xdr:nvSpPr>
      <xdr:spPr>
        <a:xfrm>
          <a:off x="1955800" y="1376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176,593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112657</xdr:rowOff>
    </xdr:from>
    <xdr:to>
      <xdr:col>2</xdr:col>
      <xdr:colOff>127000</xdr:colOff>
      <xdr:row>82</xdr:row>
      <xdr:rowOff>42807</xdr:rowOff>
    </xdr:to>
    <xdr:sp macro="" textlink="">
      <xdr:nvSpPr>
        <xdr:cNvPr id="220" name="円/楕円 219"/>
        <xdr:cNvSpPr/>
      </xdr:nvSpPr>
      <xdr:spPr>
        <a:xfrm>
          <a:off x="1397000" y="1400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52984</xdr:rowOff>
    </xdr:from>
    <xdr:ext cx="762000" cy="259045"/>
    <xdr:sp macro="" textlink="">
      <xdr:nvSpPr>
        <xdr:cNvPr id="221" name="テキスト ボックス 220"/>
        <xdr:cNvSpPr txBox="1"/>
      </xdr:nvSpPr>
      <xdr:spPr>
        <a:xfrm>
          <a:off x="1066800" y="13768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178,520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類似団体・全国市平均・全国町村平均を大きく下回っている。　　　　　　　　　　　　　　　　　　　　　　　今後とも、国の人事院勧告に基づき、適正な給与体系の維持に努めていく。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60961</xdr:rowOff>
    </xdr:from>
    <xdr:to>
      <xdr:col>24</xdr:col>
      <xdr:colOff>558800</xdr:colOff>
      <xdr:row>84</xdr:row>
      <xdr:rowOff>18204</xdr:rowOff>
    </xdr:to>
    <xdr:cxnSp macro="">
      <xdr:nvCxnSpPr>
        <xdr:cNvPr id="255" name="直線コネクタ 254"/>
        <xdr:cNvCxnSpPr/>
      </xdr:nvCxnSpPr>
      <xdr:spPr>
        <a:xfrm flipV="1">
          <a:off x="16179800" y="14291311"/>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18204</xdr:rowOff>
    </xdr:from>
    <xdr:to>
      <xdr:col>23</xdr:col>
      <xdr:colOff>406400</xdr:colOff>
      <xdr:row>87</xdr:row>
      <xdr:rowOff>82973</xdr:rowOff>
    </xdr:to>
    <xdr:cxnSp macro="">
      <xdr:nvCxnSpPr>
        <xdr:cNvPr id="258" name="直線コネクタ 257"/>
        <xdr:cNvCxnSpPr/>
      </xdr:nvCxnSpPr>
      <xdr:spPr>
        <a:xfrm flipV="1">
          <a:off x="15290800" y="14420004"/>
          <a:ext cx="889000" cy="57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133773</xdr:rowOff>
    </xdr:from>
    <xdr:to>
      <xdr:col>22</xdr:col>
      <xdr:colOff>203200</xdr:colOff>
      <xdr:row>87</xdr:row>
      <xdr:rowOff>82973</xdr:rowOff>
    </xdr:to>
    <xdr:cxnSp macro="">
      <xdr:nvCxnSpPr>
        <xdr:cNvPr id="261" name="直線コネクタ 260"/>
        <xdr:cNvCxnSpPr/>
      </xdr:nvCxnSpPr>
      <xdr:spPr>
        <a:xfrm>
          <a:off x="14401800" y="1487847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160020</xdr:rowOff>
    </xdr:from>
    <xdr:to>
      <xdr:col>21</xdr:col>
      <xdr:colOff>0</xdr:colOff>
      <xdr:row>86</xdr:row>
      <xdr:rowOff>133773</xdr:rowOff>
    </xdr:to>
    <xdr:cxnSp macro="">
      <xdr:nvCxnSpPr>
        <xdr:cNvPr id="264" name="直線コネクタ 263"/>
        <xdr:cNvCxnSpPr/>
      </xdr:nvCxnSpPr>
      <xdr:spPr>
        <a:xfrm>
          <a:off x="13512800" y="14218920"/>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8" name="テキスト ボックス 267"/>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10161</xdr:rowOff>
    </xdr:from>
    <xdr:to>
      <xdr:col>24</xdr:col>
      <xdr:colOff>609600</xdr:colOff>
      <xdr:row>83</xdr:row>
      <xdr:rowOff>111761</xdr:rowOff>
    </xdr:to>
    <xdr:sp macro="" textlink="">
      <xdr:nvSpPr>
        <xdr:cNvPr id="274" name="円/楕円 273"/>
        <xdr:cNvSpPr/>
      </xdr:nvSpPr>
      <xdr:spPr>
        <a:xfrm>
          <a:off x="169672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26688</xdr:rowOff>
    </xdr:from>
    <xdr:ext cx="762000" cy="259045"/>
    <xdr:sp macro="" textlink="">
      <xdr:nvSpPr>
        <xdr:cNvPr id="275" name="給与水準   （国との比較）該当値テキスト"/>
        <xdr:cNvSpPr txBox="1"/>
      </xdr:nvSpPr>
      <xdr:spPr>
        <a:xfrm>
          <a:off x="17106900" y="14085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138854</xdr:rowOff>
    </xdr:from>
    <xdr:to>
      <xdr:col>23</xdr:col>
      <xdr:colOff>457200</xdr:colOff>
      <xdr:row>84</xdr:row>
      <xdr:rowOff>69004</xdr:rowOff>
    </xdr:to>
    <xdr:sp macro="" textlink="">
      <xdr:nvSpPr>
        <xdr:cNvPr id="276" name="円/楕円 275"/>
        <xdr:cNvSpPr/>
      </xdr:nvSpPr>
      <xdr:spPr>
        <a:xfrm>
          <a:off x="161290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79181</xdr:rowOff>
    </xdr:from>
    <xdr:ext cx="736600" cy="259045"/>
    <xdr:sp macro="" textlink="">
      <xdr:nvSpPr>
        <xdr:cNvPr id="277" name="テキスト ボックス 276"/>
        <xdr:cNvSpPr txBox="1"/>
      </xdr:nvSpPr>
      <xdr:spPr>
        <a:xfrm>
          <a:off x="15798800" y="14138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32173</xdr:rowOff>
    </xdr:from>
    <xdr:to>
      <xdr:col>22</xdr:col>
      <xdr:colOff>254000</xdr:colOff>
      <xdr:row>87</xdr:row>
      <xdr:rowOff>133773</xdr:rowOff>
    </xdr:to>
    <xdr:sp macro="" textlink="">
      <xdr:nvSpPr>
        <xdr:cNvPr id="278" name="円/楕円 277"/>
        <xdr:cNvSpPr/>
      </xdr:nvSpPr>
      <xdr:spPr>
        <a:xfrm>
          <a:off x="15240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143950</xdr:rowOff>
    </xdr:from>
    <xdr:ext cx="762000" cy="259045"/>
    <xdr:sp macro="" textlink="">
      <xdr:nvSpPr>
        <xdr:cNvPr id="279" name="テキスト ボックス 278"/>
        <xdr:cNvSpPr txBox="1"/>
      </xdr:nvSpPr>
      <xdr:spPr>
        <a:xfrm>
          <a:off x="14909800" y="1471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82973</xdr:rowOff>
    </xdr:from>
    <xdr:to>
      <xdr:col>21</xdr:col>
      <xdr:colOff>50800</xdr:colOff>
      <xdr:row>87</xdr:row>
      <xdr:rowOff>13123</xdr:rowOff>
    </xdr:to>
    <xdr:sp macro="" textlink="">
      <xdr:nvSpPr>
        <xdr:cNvPr id="280" name="円/楕円 279"/>
        <xdr:cNvSpPr/>
      </xdr:nvSpPr>
      <xdr:spPr>
        <a:xfrm>
          <a:off x="14351000" y="1482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23300</xdr:rowOff>
    </xdr:from>
    <xdr:ext cx="762000" cy="259045"/>
    <xdr:sp macro="" textlink="">
      <xdr:nvSpPr>
        <xdr:cNvPr id="281" name="テキスト ボックス 280"/>
        <xdr:cNvSpPr txBox="1"/>
      </xdr:nvSpPr>
      <xdr:spPr>
        <a:xfrm>
          <a:off x="14020800" y="1459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82" name="円/楕円 281"/>
        <xdr:cNvSpPr/>
      </xdr:nvSpPr>
      <xdr:spPr>
        <a:xfrm>
          <a:off x="13462000" y="1416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83" name="テキスト ボックス 282"/>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類似団体平均を下回っているものの、全国平均・石川県平均を大きく上回っている。　　　　　　　　　　　　　　　　　　　　　　　　　　　　　　　　　　　　　　　　　　　　　　　　　　　　　　　　　これは、近年の保育所児童数等の増加に伴い保育等に必要な職員を確保するため新規採用等をしているのが原因である。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786</xdr:rowOff>
    </xdr:from>
    <xdr:to>
      <xdr:col>24</xdr:col>
      <xdr:colOff>558800</xdr:colOff>
      <xdr:row>62</xdr:row>
      <xdr:rowOff>91561</xdr:rowOff>
    </xdr:to>
    <xdr:cxnSp macro="">
      <xdr:nvCxnSpPr>
        <xdr:cNvPr id="320" name="直線コネクタ 319"/>
        <xdr:cNvCxnSpPr/>
      </xdr:nvCxnSpPr>
      <xdr:spPr>
        <a:xfrm flipV="1">
          <a:off x="16179800" y="10630686"/>
          <a:ext cx="838200" cy="90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91561</xdr:rowOff>
    </xdr:from>
    <xdr:to>
      <xdr:col>23</xdr:col>
      <xdr:colOff>406400</xdr:colOff>
      <xdr:row>62</xdr:row>
      <xdr:rowOff>108796</xdr:rowOff>
    </xdr:to>
    <xdr:cxnSp macro="">
      <xdr:nvCxnSpPr>
        <xdr:cNvPr id="323" name="直線コネクタ 322"/>
        <xdr:cNvCxnSpPr/>
      </xdr:nvCxnSpPr>
      <xdr:spPr>
        <a:xfrm flipV="1">
          <a:off x="15290800" y="1072146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5" name="テキスト ボックス 324"/>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108796</xdr:rowOff>
    </xdr:from>
    <xdr:to>
      <xdr:col>22</xdr:col>
      <xdr:colOff>203200</xdr:colOff>
      <xdr:row>62</xdr:row>
      <xdr:rowOff>121436</xdr:rowOff>
    </xdr:to>
    <xdr:cxnSp macro="">
      <xdr:nvCxnSpPr>
        <xdr:cNvPr id="326" name="直線コネクタ 325"/>
        <xdr:cNvCxnSpPr/>
      </xdr:nvCxnSpPr>
      <xdr:spPr>
        <a:xfrm flipV="1">
          <a:off x="14401800" y="10738696"/>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8" name="テキスト ボックス 327"/>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41003</xdr:rowOff>
    </xdr:from>
    <xdr:to>
      <xdr:col>21</xdr:col>
      <xdr:colOff>0</xdr:colOff>
      <xdr:row>62</xdr:row>
      <xdr:rowOff>121436</xdr:rowOff>
    </xdr:to>
    <xdr:cxnSp macro="">
      <xdr:nvCxnSpPr>
        <xdr:cNvPr id="329" name="直線コネクタ 328"/>
        <xdr:cNvCxnSpPr/>
      </xdr:nvCxnSpPr>
      <xdr:spPr>
        <a:xfrm>
          <a:off x="13512800" y="1067090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31" name="テキスト ボックス 33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33" name="テキスト ボックス 33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121436</xdr:rowOff>
    </xdr:from>
    <xdr:to>
      <xdr:col>24</xdr:col>
      <xdr:colOff>609600</xdr:colOff>
      <xdr:row>62</xdr:row>
      <xdr:rowOff>51586</xdr:rowOff>
    </xdr:to>
    <xdr:sp macro="" textlink="">
      <xdr:nvSpPr>
        <xdr:cNvPr id="339" name="円/楕円 338"/>
        <xdr:cNvSpPr/>
      </xdr:nvSpPr>
      <xdr:spPr>
        <a:xfrm>
          <a:off x="169672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137963</xdr:rowOff>
    </xdr:from>
    <xdr:ext cx="762000" cy="259045"/>
    <xdr:sp macro="" textlink="">
      <xdr:nvSpPr>
        <xdr:cNvPr id="340" name="定員管理の状況該当値テキスト"/>
        <xdr:cNvSpPr txBox="1"/>
      </xdr:nvSpPr>
      <xdr:spPr>
        <a:xfrm>
          <a:off x="17106900" y="1042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40761</xdr:rowOff>
    </xdr:from>
    <xdr:to>
      <xdr:col>23</xdr:col>
      <xdr:colOff>457200</xdr:colOff>
      <xdr:row>62</xdr:row>
      <xdr:rowOff>142361</xdr:rowOff>
    </xdr:to>
    <xdr:sp macro="" textlink="">
      <xdr:nvSpPr>
        <xdr:cNvPr id="341" name="円/楕円 340"/>
        <xdr:cNvSpPr/>
      </xdr:nvSpPr>
      <xdr:spPr>
        <a:xfrm>
          <a:off x="16129000" y="1067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127138</xdr:rowOff>
    </xdr:from>
    <xdr:ext cx="736600" cy="259045"/>
    <xdr:sp macro="" textlink="">
      <xdr:nvSpPr>
        <xdr:cNvPr id="342" name="テキスト ボックス 341"/>
        <xdr:cNvSpPr txBox="1"/>
      </xdr:nvSpPr>
      <xdr:spPr>
        <a:xfrm>
          <a:off x="15798800" y="10757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57996</xdr:rowOff>
    </xdr:from>
    <xdr:to>
      <xdr:col>22</xdr:col>
      <xdr:colOff>254000</xdr:colOff>
      <xdr:row>62</xdr:row>
      <xdr:rowOff>159596</xdr:rowOff>
    </xdr:to>
    <xdr:sp macro="" textlink="">
      <xdr:nvSpPr>
        <xdr:cNvPr id="343" name="円/楕円 342"/>
        <xdr:cNvSpPr/>
      </xdr:nvSpPr>
      <xdr:spPr>
        <a:xfrm>
          <a:off x="15240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144373</xdr:rowOff>
    </xdr:from>
    <xdr:ext cx="762000" cy="259045"/>
    <xdr:sp macro="" textlink="">
      <xdr:nvSpPr>
        <xdr:cNvPr id="344" name="テキスト ボックス 343"/>
        <xdr:cNvSpPr txBox="1"/>
      </xdr:nvSpPr>
      <xdr:spPr>
        <a:xfrm>
          <a:off x="14909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70636</xdr:rowOff>
    </xdr:from>
    <xdr:to>
      <xdr:col>21</xdr:col>
      <xdr:colOff>50800</xdr:colOff>
      <xdr:row>63</xdr:row>
      <xdr:rowOff>786</xdr:rowOff>
    </xdr:to>
    <xdr:sp macro="" textlink="">
      <xdr:nvSpPr>
        <xdr:cNvPr id="345" name="円/楕円 344"/>
        <xdr:cNvSpPr/>
      </xdr:nvSpPr>
      <xdr:spPr>
        <a:xfrm>
          <a:off x="14351000" y="1070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157013</xdr:rowOff>
    </xdr:from>
    <xdr:ext cx="762000" cy="259045"/>
    <xdr:sp macro="" textlink="">
      <xdr:nvSpPr>
        <xdr:cNvPr id="346" name="テキスト ボックス 345"/>
        <xdr:cNvSpPr txBox="1"/>
      </xdr:nvSpPr>
      <xdr:spPr>
        <a:xfrm>
          <a:off x="14020800" y="10786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161653</xdr:rowOff>
    </xdr:from>
    <xdr:to>
      <xdr:col>19</xdr:col>
      <xdr:colOff>533400</xdr:colOff>
      <xdr:row>62</xdr:row>
      <xdr:rowOff>91803</xdr:rowOff>
    </xdr:to>
    <xdr:sp macro="" textlink="">
      <xdr:nvSpPr>
        <xdr:cNvPr id="347" name="円/楕円 346"/>
        <xdr:cNvSpPr/>
      </xdr:nvSpPr>
      <xdr:spPr>
        <a:xfrm>
          <a:off x="13462000" y="1062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76580</xdr:rowOff>
    </xdr:from>
    <xdr:ext cx="762000" cy="259045"/>
    <xdr:sp macro="" textlink="">
      <xdr:nvSpPr>
        <xdr:cNvPr id="348" name="テキスト ボックス 347"/>
        <xdr:cNvSpPr txBox="1"/>
      </xdr:nvSpPr>
      <xdr:spPr>
        <a:xfrm>
          <a:off x="13131800" y="1070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昨年度より、１．１％低下し、ようやく石川県平均を下回ったものの、類似団体・全国平均よりも上回っている。　　　　　　　　　　　　　　　　　　　　　　　　　　　　　　　　　　　　　　　　　　　　　今後とも、緊急性・町民の意に沿った事業の選択により、起債に大きく頼ることのない財政運営に努めていく。</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110913</xdr:rowOff>
    </xdr:from>
    <xdr:to>
      <xdr:col>24</xdr:col>
      <xdr:colOff>558800</xdr:colOff>
      <xdr:row>41</xdr:row>
      <xdr:rowOff>27940</xdr:rowOff>
    </xdr:to>
    <xdr:cxnSp macro="">
      <xdr:nvCxnSpPr>
        <xdr:cNvPr id="382" name="直線コネクタ 381"/>
        <xdr:cNvCxnSpPr/>
      </xdr:nvCxnSpPr>
      <xdr:spPr>
        <a:xfrm flipV="1">
          <a:off x="16179800" y="6968913"/>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27940</xdr:rowOff>
    </xdr:from>
    <xdr:to>
      <xdr:col>23</xdr:col>
      <xdr:colOff>406400</xdr:colOff>
      <xdr:row>41</xdr:row>
      <xdr:rowOff>140546</xdr:rowOff>
    </xdr:to>
    <xdr:cxnSp macro="">
      <xdr:nvCxnSpPr>
        <xdr:cNvPr id="385" name="直線コネクタ 384"/>
        <xdr:cNvCxnSpPr/>
      </xdr:nvCxnSpPr>
      <xdr:spPr>
        <a:xfrm flipV="1">
          <a:off x="15290800" y="705739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387" name="テキスト ボックス 386"/>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140546</xdr:rowOff>
    </xdr:from>
    <xdr:to>
      <xdr:col>22</xdr:col>
      <xdr:colOff>203200</xdr:colOff>
      <xdr:row>42</xdr:row>
      <xdr:rowOff>1270</xdr:rowOff>
    </xdr:to>
    <xdr:cxnSp macro="">
      <xdr:nvCxnSpPr>
        <xdr:cNvPr id="388" name="直線コネクタ 387"/>
        <xdr:cNvCxnSpPr/>
      </xdr:nvCxnSpPr>
      <xdr:spPr>
        <a:xfrm flipV="1">
          <a:off x="14401800" y="716999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90" name="テキスト ボックス 389"/>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1270</xdr:rowOff>
    </xdr:from>
    <xdr:to>
      <xdr:col>21</xdr:col>
      <xdr:colOff>0</xdr:colOff>
      <xdr:row>42</xdr:row>
      <xdr:rowOff>97790</xdr:rowOff>
    </xdr:to>
    <xdr:cxnSp macro="">
      <xdr:nvCxnSpPr>
        <xdr:cNvPr id="391" name="直線コネクタ 390"/>
        <xdr:cNvCxnSpPr/>
      </xdr:nvCxnSpPr>
      <xdr:spPr>
        <a:xfrm flipV="1">
          <a:off x="13512800" y="720217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54204</xdr:rowOff>
    </xdr:from>
    <xdr:ext cx="762000" cy="259045"/>
    <xdr:sp macro="" textlink="">
      <xdr:nvSpPr>
        <xdr:cNvPr id="393" name="テキスト ボックス 392"/>
        <xdr:cNvSpPr txBox="1"/>
      </xdr:nvSpPr>
      <xdr:spPr>
        <a:xfrm>
          <a:off x="14020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70290</xdr:rowOff>
    </xdr:from>
    <xdr:ext cx="762000" cy="259045"/>
    <xdr:sp macro="" textlink="">
      <xdr:nvSpPr>
        <xdr:cNvPr id="395" name="テキスト ボックス 394"/>
        <xdr:cNvSpPr txBox="1"/>
      </xdr:nvSpPr>
      <xdr:spPr>
        <a:xfrm>
          <a:off x="13131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60113</xdr:rowOff>
    </xdr:from>
    <xdr:to>
      <xdr:col>24</xdr:col>
      <xdr:colOff>609600</xdr:colOff>
      <xdr:row>40</xdr:row>
      <xdr:rowOff>161713</xdr:rowOff>
    </xdr:to>
    <xdr:sp macro="" textlink="">
      <xdr:nvSpPr>
        <xdr:cNvPr id="401" name="円/楕円 400"/>
        <xdr:cNvSpPr/>
      </xdr:nvSpPr>
      <xdr:spPr>
        <a:xfrm>
          <a:off x="169672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32190</xdr:rowOff>
    </xdr:from>
    <xdr:ext cx="762000" cy="259045"/>
    <xdr:sp macro="" textlink="">
      <xdr:nvSpPr>
        <xdr:cNvPr id="402" name="公債費負担の状況該当値テキスト"/>
        <xdr:cNvSpPr txBox="1"/>
      </xdr:nvSpPr>
      <xdr:spPr>
        <a:xfrm>
          <a:off x="17106900" y="689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148590</xdr:rowOff>
    </xdr:from>
    <xdr:to>
      <xdr:col>23</xdr:col>
      <xdr:colOff>457200</xdr:colOff>
      <xdr:row>41</xdr:row>
      <xdr:rowOff>78740</xdr:rowOff>
    </xdr:to>
    <xdr:sp macro="" textlink="">
      <xdr:nvSpPr>
        <xdr:cNvPr id="403" name="円/楕円 402"/>
        <xdr:cNvSpPr/>
      </xdr:nvSpPr>
      <xdr:spPr>
        <a:xfrm>
          <a:off x="16129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63517</xdr:rowOff>
    </xdr:from>
    <xdr:ext cx="736600" cy="259045"/>
    <xdr:sp macro="" textlink="">
      <xdr:nvSpPr>
        <xdr:cNvPr id="404" name="テキスト ボックス 403"/>
        <xdr:cNvSpPr txBox="1"/>
      </xdr:nvSpPr>
      <xdr:spPr>
        <a:xfrm>
          <a:off x="15798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89746</xdr:rowOff>
    </xdr:from>
    <xdr:to>
      <xdr:col>22</xdr:col>
      <xdr:colOff>254000</xdr:colOff>
      <xdr:row>42</xdr:row>
      <xdr:rowOff>19896</xdr:rowOff>
    </xdr:to>
    <xdr:sp macro="" textlink="">
      <xdr:nvSpPr>
        <xdr:cNvPr id="405" name="円/楕円 404"/>
        <xdr:cNvSpPr/>
      </xdr:nvSpPr>
      <xdr:spPr>
        <a:xfrm>
          <a:off x="15240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4673</xdr:rowOff>
    </xdr:from>
    <xdr:ext cx="762000" cy="259045"/>
    <xdr:sp macro="" textlink="">
      <xdr:nvSpPr>
        <xdr:cNvPr id="406" name="テキスト ボックス 405"/>
        <xdr:cNvSpPr txBox="1"/>
      </xdr:nvSpPr>
      <xdr:spPr>
        <a:xfrm>
          <a:off x="14909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121920</xdr:rowOff>
    </xdr:from>
    <xdr:to>
      <xdr:col>21</xdr:col>
      <xdr:colOff>50800</xdr:colOff>
      <xdr:row>42</xdr:row>
      <xdr:rowOff>52070</xdr:rowOff>
    </xdr:to>
    <xdr:sp macro="" textlink="">
      <xdr:nvSpPr>
        <xdr:cNvPr id="407" name="円/楕円 406"/>
        <xdr:cNvSpPr/>
      </xdr:nvSpPr>
      <xdr:spPr>
        <a:xfrm>
          <a:off x="14351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36847</xdr:rowOff>
    </xdr:from>
    <xdr:ext cx="762000" cy="259045"/>
    <xdr:sp macro="" textlink="">
      <xdr:nvSpPr>
        <xdr:cNvPr id="408" name="テキスト ボックス 407"/>
        <xdr:cNvSpPr txBox="1"/>
      </xdr:nvSpPr>
      <xdr:spPr>
        <a:xfrm>
          <a:off x="14020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409" name="円/楕円 408"/>
        <xdr:cNvSpPr/>
      </xdr:nvSpPr>
      <xdr:spPr>
        <a:xfrm>
          <a:off x="13462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410" name="テキスト ボックス 409"/>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繰上償還等の実施による一般会計の起債残高の減少や財政調整基金等の充当可能基金の増加により、昨年同様（－％）を維持した。　　　　　　　　　　　　　　　　　　　　　　　　　　　今後、大型事業が計画されていることや、財政的に厳しい状況が予想されることから、より一層の財政健全化に努めていく。</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47583</xdr:rowOff>
    </xdr:from>
    <xdr:to>
      <xdr:col>21</xdr:col>
      <xdr:colOff>0</xdr:colOff>
      <xdr:row>15</xdr:row>
      <xdr:rowOff>37804</xdr:rowOff>
    </xdr:to>
    <xdr:cxnSp macro="">
      <xdr:nvCxnSpPr>
        <xdr:cNvPr id="444" name="直線コネクタ 443"/>
        <xdr:cNvCxnSpPr/>
      </xdr:nvCxnSpPr>
      <xdr:spPr>
        <a:xfrm flipV="1">
          <a:off x="13512800" y="2447883"/>
          <a:ext cx="889000" cy="16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45"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7" name="フローチャート : 判断 446"/>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8" name="テキスト ボックス 447"/>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9" name="フローチャート : 判断 448"/>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0" name="テキスト ボックス 449"/>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1" name="フローチャート : 判断 450"/>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144966</xdr:rowOff>
    </xdr:from>
    <xdr:ext cx="762000" cy="259045"/>
    <xdr:sp macro="" textlink="">
      <xdr:nvSpPr>
        <xdr:cNvPr id="452" name="テキスト ボックス 451"/>
        <xdr:cNvSpPr txBox="1"/>
      </xdr:nvSpPr>
      <xdr:spPr>
        <a:xfrm>
          <a:off x="14020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3" name="フローチャート : 判断 452"/>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45102</xdr:rowOff>
    </xdr:from>
    <xdr:ext cx="762000" cy="259045"/>
    <xdr:sp macro="" textlink="">
      <xdr:nvSpPr>
        <xdr:cNvPr id="454" name="テキスト ボックス 453"/>
        <xdr:cNvSpPr txBox="1"/>
      </xdr:nvSpPr>
      <xdr:spPr>
        <a:xfrm>
          <a:off x="13131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13</xdr:row>
      <xdr:rowOff>168233</xdr:rowOff>
    </xdr:from>
    <xdr:to>
      <xdr:col>21</xdr:col>
      <xdr:colOff>50800</xdr:colOff>
      <xdr:row>14</xdr:row>
      <xdr:rowOff>98383</xdr:rowOff>
    </xdr:to>
    <xdr:sp macro="" textlink="">
      <xdr:nvSpPr>
        <xdr:cNvPr id="460" name="円/楕円 459"/>
        <xdr:cNvSpPr/>
      </xdr:nvSpPr>
      <xdr:spPr>
        <a:xfrm>
          <a:off x="14351000" y="239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108560</xdr:rowOff>
    </xdr:from>
    <xdr:ext cx="762000" cy="259045"/>
    <xdr:sp macro="" textlink="">
      <xdr:nvSpPr>
        <xdr:cNvPr id="461" name="テキスト ボックス 460"/>
        <xdr:cNvSpPr txBox="1"/>
      </xdr:nvSpPr>
      <xdr:spPr>
        <a:xfrm>
          <a:off x="14020800" y="2165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158454</xdr:rowOff>
    </xdr:from>
    <xdr:to>
      <xdr:col>19</xdr:col>
      <xdr:colOff>533400</xdr:colOff>
      <xdr:row>15</xdr:row>
      <xdr:rowOff>88604</xdr:rowOff>
    </xdr:to>
    <xdr:sp macro="" textlink="">
      <xdr:nvSpPr>
        <xdr:cNvPr id="462" name="円/楕円 461"/>
        <xdr:cNvSpPr/>
      </xdr:nvSpPr>
      <xdr:spPr>
        <a:xfrm>
          <a:off x="13462000" y="255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98781</xdr:rowOff>
    </xdr:from>
    <xdr:ext cx="762000" cy="259045"/>
    <xdr:sp macro="" textlink="">
      <xdr:nvSpPr>
        <xdr:cNvPr id="463" name="テキスト ボックス 462"/>
        <xdr:cNvSpPr txBox="1"/>
      </xdr:nvSpPr>
      <xdr:spPr>
        <a:xfrm>
          <a:off x="13131800" y="2327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石川県川北町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6,295
6,264
14.64
3,874,207
3,706,619
160,302
2,162,031
4,474,657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類似団体平均より下回っているものの、全国平均・石川県平均より上回っている。　　　　　　　　　　　　　　　　　　　　　　　　　　　　　　　　　　　　　　　　これは、ごみ処理業務や消防業務等を一部事務組合で行っているが、保育所業務等は直営で行っていることが要因として挙げられる。　　　　　　　　　今後は、これらを含めた人件費関係経費全体について、検討し抑制に努めていく。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xdr:rowOff>
    </xdr:from>
    <xdr:to>
      <xdr:col>7</xdr:col>
      <xdr:colOff>15875</xdr:colOff>
      <xdr:row>38</xdr:row>
      <xdr:rowOff>50800</xdr:rowOff>
    </xdr:to>
    <xdr:cxnSp macro="">
      <xdr:nvCxnSpPr>
        <xdr:cNvPr id="63" name="直線コネクタ 62"/>
        <xdr:cNvCxnSpPr/>
      </xdr:nvCxnSpPr>
      <xdr:spPr>
        <a:xfrm>
          <a:off x="3987800" y="6527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8890</xdr:rowOff>
    </xdr:from>
    <xdr:to>
      <xdr:col>5</xdr:col>
      <xdr:colOff>549275</xdr:colOff>
      <xdr:row>38</xdr:row>
      <xdr:rowOff>12700</xdr:rowOff>
    </xdr:to>
    <xdr:cxnSp macro="">
      <xdr:nvCxnSpPr>
        <xdr:cNvPr id="66" name="直線コネクタ 65"/>
        <xdr:cNvCxnSpPr/>
      </xdr:nvCxnSpPr>
      <xdr:spPr>
        <a:xfrm>
          <a:off x="3098800" y="65239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8890</xdr:rowOff>
    </xdr:from>
    <xdr:to>
      <xdr:col>4</xdr:col>
      <xdr:colOff>346075</xdr:colOff>
      <xdr:row>38</xdr:row>
      <xdr:rowOff>58420</xdr:rowOff>
    </xdr:to>
    <xdr:cxnSp macro="">
      <xdr:nvCxnSpPr>
        <xdr:cNvPr id="69" name="直線コネクタ 68"/>
        <xdr:cNvCxnSpPr/>
      </xdr:nvCxnSpPr>
      <xdr:spPr>
        <a:xfrm flipV="1">
          <a:off x="2209800" y="652399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54610</xdr:rowOff>
    </xdr:from>
    <xdr:to>
      <xdr:col>3</xdr:col>
      <xdr:colOff>142875</xdr:colOff>
      <xdr:row>38</xdr:row>
      <xdr:rowOff>58420</xdr:rowOff>
    </xdr:to>
    <xdr:cxnSp macro="">
      <xdr:nvCxnSpPr>
        <xdr:cNvPr id="72" name="直線コネクタ 71"/>
        <xdr:cNvCxnSpPr/>
      </xdr:nvCxnSpPr>
      <xdr:spPr>
        <a:xfrm>
          <a:off x="1320800" y="65697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0</xdr:rowOff>
    </xdr:from>
    <xdr:to>
      <xdr:col>7</xdr:col>
      <xdr:colOff>66675</xdr:colOff>
      <xdr:row>38</xdr:row>
      <xdr:rowOff>101600</xdr:rowOff>
    </xdr:to>
    <xdr:sp macro="" textlink="">
      <xdr:nvSpPr>
        <xdr:cNvPr id="82" name="円/楕円 81"/>
        <xdr:cNvSpPr/>
      </xdr:nvSpPr>
      <xdr:spPr>
        <a:xfrm>
          <a:off x="47752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16527</xdr:rowOff>
    </xdr:from>
    <xdr:ext cx="762000" cy="259045"/>
    <xdr:sp macro="" textlink="">
      <xdr:nvSpPr>
        <xdr:cNvPr id="83" name="人件費該当値テキスト"/>
        <xdr:cNvSpPr txBox="1"/>
      </xdr:nvSpPr>
      <xdr:spPr>
        <a:xfrm>
          <a:off x="49149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133350</xdr:rowOff>
    </xdr:from>
    <xdr:to>
      <xdr:col>5</xdr:col>
      <xdr:colOff>600075</xdr:colOff>
      <xdr:row>38</xdr:row>
      <xdr:rowOff>63500</xdr:rowOff>
    </xdr:to>
    <xdr:sp macro="" textlink="">
      <xdr:nvSpPr>
        <xdr:cNvPr id="84" name="円/楕円 83"/>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73677</xdr:rowOff>
    </xdr:from>
    <xdr:ext cx="736600" cy="259045"/>
    <xdr:sp macro="" textlink="">
      <xdr:nvSpPr>
        <xdr:cNvPr id="85" name="テキスト ボックス 84"/>
        <xdr:cNvSpPr txBox="1"/>
      </xdr:nvSpPr>
      <xdr:spPr>
        <a:xfrm>
          <a:off x="3606800" y="624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129540</xdr:rowOff>
    </xdr:from>
    <xdr:to>
      <xdr:col>4</xdr:col>
      <xdr:colOff>396875</xdr:colOff>
      <xdr:row>38</xdr:row>
      <xdr:rowOff>59690</xdr:rowOff>
    </xdr:to>
    <xdr:sp macro="" textlink="">
      <xdr:nvSpPr>
        <xdr:cNvPr id="86" name="円/楕円 85"/>
        <xdr:cNvSpPr/>
      </xdr:nvSpPr>
      <xdr:spPr>
        <a:xfrm>
          <a:off x="3048000" y="6473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69867</xdr:rowOff>
    </xdr:from>
    <xdr:ext cx="762000" cy="259045"/>
    <xdr:sp macro="" textlink="">
      <xdr:nvSpPr>
        <xdr:cNvPr id="87" name="テキスト ボックス 86"/>
        <xdr:cNvSpPr txBox="1"/>
      </xdr:nvSpPr>
      <xdr:spPr>
        <a:xfrm>
          <a:off x="2717800" y="624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88" name="円/楕円 87"/>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119397</xdr:rowOff>
    </xdr:from>
    <xdr:ext cx="762000" cy="259045"/>
    <xdr:sp macro="" textlink="">
      <xdr:nvSpPr>
        <xdr:cNvPr id="89" name="テキスト ボックス 88"/>
        <xdr:cNvSpPr txBox="1"/>
      </xdr:nvSpPr>
      <xdr:spPr>
        <a:xfrm>
          <a:off x="1828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3810</xdr:rowOff>
    </xdr:from>
    <xdr:to>
      <xdr:col>1</xdr:col>
      <xdr:colOff>676275</xdr:colOff>
      <xdr:row>38</xdr:row>
      <xdr:rowOff>105410</xdr:rowOff>
    </xdr:to>
    <xdr:sp macro="" textlink="">
      <xdr:nvSpPr>
        <xdr:cNvPr id="90" name="円/楕円 89"/>
        <xdr:cNvSpPr/>
      </xdr:nvSpPr>
      <xdr:spPr>
        <a:xfrm>
          <a:off x="1270000" y="651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115587</xdr:rowOff>
    </xdr:from>
    <xdr:ext cx="762000" cy="259045"/>
    <xdr:sp macro="" textlink="">
      <xdr:nvSpPr>
        <xdr:cNvPr id="91" name="テキスト ボックス 90"/>
        <xdr:cNvSpPr txBox="1"/>
      </xdr:nvSpPr>
      <xdr:spPr>
        <a:xfrm>
          <a:off x="939800" y="6287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年々増加（平成２２年度より）しているものの、類似団体・全国・石川県平均より下回っている。　　　　　　　　　　　　　　　　　　　　　　　　　　　　　　　　　　　今後とも、委託契約の見直し等を実施し、経常経費削減に努めていく。</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52705</xdr:rowOff>
    </xdr:from>
    <xdr:to>
      <xdr:col>24</xdr:col>
      <xdr:colOff>31750</xdr:colOff>
      <xdr:row>14</xdr:row>
      <xdr:rowOff>86995</xdr:rowOff>
    </xdr:to>
    <xdr:cxnSp macro="">
      <xdr:nvCxnSpPr>
        <xdr:cNvPr id="120" name="直線コネクタ 119"/>
        <xdr:cNvCxnSpPr/>
      </xdr:nvCxnSpPr>
      <xdr:spPr>
        <a:xfrm>
          <a:off x="15671800" y="245300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128287</xdr:rowOff>
    </xdr:from>
    <xdr:ext cx="762000" cy="259045"/>
    <xdr:sp macro="" textlink="">
      <xdr:nvSpPr>
        <xdr:cNvPr id="121" name="物件費平均値テキスト"/>
        <xdr:cNvSpPr txBox="1"/>
      </xdr:nvSpPr>
      <xdr:spPr>
        <a:xfrm>
          <a:off x="16598900" y="2528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167005</xdr:rowOff>
    </xdr:from>
    <xdr:to>
      <xdr:col>22</xdr:col>
      <xdr:colOff>565150</xdr:colOff>
      <xdr:row>14</xdr:row>
      <xdr:rowOff>52705</xdr:rowOff>
    </xdr:to>
    <xdr:cxnSp macro="">
      <xdr:nvCxnSpPr>
        <xdr:cNvPr id="123" name="直線コネクタ 122"/>
        <xdr:cNvCxnSpPr/>
      </xdr:nvCxnSpPr>
      <xdr:spPr>
        <a:xfrm>
          <a:off x="14782800" y="23958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25" name="テキスト ボックス 124"/>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121285</xdr:rowOff>
    </xdr:from>
    <xdr:to>
      <xdr:col>21</xdr:col>
      <xdr:colOff>361950</xdr:colOff>
      <xdr:row>13</xdr:row>
      <xdr:rowOff>167005</xdr:rowOff>
    </xdr:to>
    <xdr:cxnSp macro="">
      <xdr:nvCxnSpPr>
        <xdr:cNvPr id="126" name="直線コネクタ 125"/>
        <xdr:cNvCxnSpPr/>
      </xdr:nvCxnSpPr>
      <xdr:spPr>
        <a:xfrm>
          <a:off x="13893800" y="235013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168292</xdr:rowOff>
    </xdr:from>
    <xdr:ext cx="762000" cy="259045"/>
    <xdr:sp macro="" textlink="">
      <xdr:nvSpPr>
        <xdr:cNvPr id="128" name="テキスト ボックス 127"/>
        <xdr:cNvSpPr txBox="1"/>
      </xdr:nvSpPr>
      <xdr:spPr>
        <a:xfrm>
          <a:off x="14401800" y="256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92710</xdr:rowOff>
    </xdr:from>
    <xdr:to>
      <xdr:col>20</xdr:col>
      <xdr:colOff>158750</xdr:colOff>
      <xdr:row>13</xdr:row>
      <xdr:rowOff>121285</xdr:rowOff>
    </xdr:to>
    <xdr:cxnSp macro="">
      <xdr:nvCxnSpPr>
        <xdr:cNvPr id="129" name="直線コネクタ 128"/>
        <xdr:cNvCxnSpPr/>
      </xdr:nvCxnSpPr>
      <xdr:spPr>
        <a:xfrm>
          <a:off x="13004800" y="232156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134002</xdr:rowOff>
    </xdr:from>
    <xdr:ext cx="762000" cy="259045"/>
    <xdr:sp macro="" textlink="">
      <xdr:nvSpPr>
        <xdr:cNvPr id="131" name="テキスト ボックス 130"/>
        <xdr:cNvSpPr txBox="1"/>
      </xdr:nvSpPr>
      <xdr:spPr>
        <a:xfrm>
          <a:off x="13512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134002</xdr:rowOff>
    </xdr:from>
    <xdr:ext cx="762000" cy="259045"/>
    <xdr:sp macro="" textlink="">
      <xdr:nvSpPr>
        <xdr:cNvPr id="133" name="テキスト ボックス 132"/>
        <xdr:cNvSpPr txBox="1"/>
      </xdr:nvSpPr>
      <xdr:spPr>
        <a:xfrm>
          <a:off x="12623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36195</xdr:rowOff>
    </xdr:from>
    <xdr:to>
      <xdr:col>24</xdr:col>
      <xdr:colOff>82550</xdr:colOff>
      <xdr:row>14</xdr:row>
      <xdr:rowOff>137795</xdr:rowOff>
    </xdr:to>
    <xdr:sp macro="" textlink="">
      <xdr:nvSpPr>
        <xdr:cNvPr id="139" name="円/楕円 138"/>
        <xdr:cNvSpPr/>
      </xdr:nvSpPr>
      <xdr:spPr>
        <a:xfrm>
          <a:off x="16459200" y="243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52722</xdr:rowOff>
    </xdr:from>
    <xdr:ext cx="762000" cy="259045"/>
    <xdr:sp macro="" textlink="">
      <xdr:nvSpPr>
        <xdr:cNvPr id="140" name="物件費該当値テキスト"/>
        <xdr:cNvSpPr txBox="1"/>
      </xdr:nvSpPr>
      <xdr:spPr>
        <a:xfrm>
          <a:off x="16598900" y="2281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1905</xdr:rowOff>
    </xdr:from>
    <xdr:to>
      <xdr:col>22</xdr:col>
      <xdr:colOff>615950</xdr:colOff>
      <xdr:row>14</xdr:row>
      <xdr:rowOff>103505</xdr:rowOff>
    </xdr:to>
    <xdr:sp macro="" textlink="">
      <xdr:nvSpPr>
        <xdr:cNvPr id="141" name="円/楕円 140"/>
        <xdr:cNvSpPr/>
      </xdr:nvSpPr>
      <xdr:spPr>
        <a:xfrm>
          <a:off x="15621000" y="240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113682</xdr:rowOff>
    </xdr:from>
    <xdr:ext cx="736600" cy="259045"/>
    <xdr:sp macro="" textlink="">
      <xdr:nvSpPr>
        <xdr:cNvPr id="142" name="テキスト ボックス 141"/>
        <xdr:cNvSpPr txBox="1"/>
      </xdr:nvSpPr>
      <xdr:spPr>
        <a:xfrm>
          <a:off x="15290800" y="2171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116205</xdr:rowOff>
    </xdr:from>
    <xdr:to>
      <xdr:col>21</xdr:col>
      <xdr:colOff>412750</xdr:colOff>
      <xdr:row>14</xdr:row>
      <xdr:rowOff>46355</xdr:rowOff>
    </xdr:to>
    <xdr:sp macro="" textlink="">
      <xdr:nvSpPr>
        <xdr:cNvPr id="143" name="円/楕円 142"/>
        <xdr:cNvSpPr/>
      </xdr:nvSpPr>
      <xdr:spPr>
        <a:xfrm>
          <a:off x="14732000" y="234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56532</xdr:rowOff>
    </xdr:from>
    <xdr:ext cx="762000" cy="259045"/>
    <xdr:sp macro="" textlink="">
      <xdr:nvSpPr>
        <xdr:cNvPr id="144" name="テキスト ボックス 143"/>
        <xdr:cNvSpPr txBox="1"/>
      </xdr:nvSpPr>
      <xdr:spPr>
        <a:xfrm>
          <a:off x="14401800" y="2113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70485</xdr:rowOff>
    </xdr:from>
    <xdr:to>
      <xdr:col>20</xdr:col>
      <xdr:colOff>209550</xdr:colOff>
      <xdr:row>14</xdr:row>
      <xdr:rowOff>635</xdr:rowOff>
    </xdr:to>
    <xdr:sp macro="" textlink="">
      <xdr:nvSpPr>
        <xdr:cNvPr id="145" name="円/楕円 144"/>
        <xdr:cNvSpPr/>
      </xdr:nvSpPr>
      <xdr:spPr>
        <a:xfrm>
          <a:off x="13843000" y="229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10812</xdr:rowOff>
    </xdr:from>
    <xdr:ext cx="762000" cy="259045"/>
    <xdr:sp macro="" textlink="">
      <xdr:nvSpPr>
        <xdr:cNvPr id="146" name="テキスト ボックス 145"/>
        <xdr:cNvSpPr txBox="1"/>
      </xdr:nvSpPr>
      <xdr:spPr>
        <a:xfrm>
          <a:off x="13512800" y="206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41910</xdr:rowOff>
    </xdr:from>
    <xdr:to>
      <xdr:col>19</xdr:col>
      <xdr:colOff>6350</xdr:colOff>
      <xdr:row>13</xdr:row>
      <xdr:rowOff>143510</xdr:rowOff>
    </xdr:to>
    <xdr:sp macro="" textlink="">
      <xdr:nvSpPr>
        <xdr:cNvPr id="147" name="円/楕円 146"/>
        <xdr:cNvSpPr/>
      </xdr:nvSpPr>
      <xdr:spPr>
        <a:xfrm>
          <a:off x="12954000" y="227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153687</xdr:rowOff>
    </xdr:from>
    <xdr:ext cx="762000" cy="259045"/>
    <xdr:sp macro="" textlink="">
      <xdr:nvSpPr>
        <xdr:cNvPr id="148" name="テキスト ボックス 147"/>
        <xdr:cNvSpPr txBox="1"/>
      </xdr:nvSpPr>
      <xdr:spPr>
        <a:xfrm>
          <a:off x="12623800" y="203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類似団体・全国・石川県平均より大幅に上回っている。　　　　　　　　　　　　　　　　これは、１８歳以下の子どもの医療費無料化・７５歳以上の医療費無料化及びねたきり老人介護福祉手当等の町独自の少子高齢化施策によるものである。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31750</xdr:rowOff>
    </xdr:from>
    <xdr:to>
      <xdr:col>7</xdr:col>
      <xdr:colOff>15875</xdr:colOff>
      <xdr:row>60</xdr:row>
      <xdr:rowOff>12700</xdr:rowOff>
    </xdr:to>
    <xdr:cxnSp macro="">
      <xdr:nvCxnSpPr>
        <xdr:cNvPr id="181" name="直線コネクタ 180"/>
        <xdr:cNvCxnSpPr/>
      </xdr:nvCxnSpPr>
      <xdr:spPr>
        <a:xfrm>
          <a:off x="3987800" y="101473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31750</xdr:rowOff>
    </xdr:from>
    <xdr:to>
      <xdr:col>5</xdr:col>
      <xdr:colOff>549275</xdr:colOff>
      <xdr:row>59</xdr:row>
      <xdr:rowOff>50800</xdr:rowOff>
    </xdr:to>
    <xdr:cxnSp macro="">
      <xdr:nvCxnSpPr>
        <xdr:cNvPr id="184" name="直線コネクタ 183"/>
        <xdr:cNvCxnSpPr/>
      </xdr:nvCxnSpPr>
      <xdr:spPr>
        <a:xfrm flipV="1">
          <a:off x="3098800" y="10147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88900</xdr:rowOff>
    </xdr:from>
    <xdr:to>
      <xdr:col>4</xdr:col>
      <xdr:colOff>346075</xdr:colOff>
      <xdr:row>59</xdr:row>
      <xdr:rowOff>50800</xdr:rowOff>
    </xdr:to>
    <xdr:cxnSp macro="">
      <xdr:nvCxnSpPr>
        <xdr:cNvPr id="187" name="直線コネクタ 186"/>
        <xdr:cNvCxnSpPr/>
      </xdr:nvCxnSpPr>
      <xdr:spPr>
        <a:xfrm>
          <a:off x="2209800" y="10033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xdr:rowOff>
    </xdr:from>
    <xdr:to>
      <xdr:col>3</xdr:col>
      <xdr:colOff>142875</xdr:colOff>
      <xdr:row>58</xdr:row>
      <xdr:rowOff>88900</xdr:rowOff>
    </xdr:to>
    <xdr:cxnSp macro="">
      <xdr:nvCxnSpPr>
        <xdr:cNvPr id="190" name="直線コネクタ 189"/>
        <xdr:cNvCxnSpPr/>
      </xdr:nvCxnSpPr>
      <xdr:spPr>
        <a:xfrm>
          <a:off x="1320800" y="9956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4" name="テキスト ボックス 193"/>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133350</xdr:rowOff>
    </xdr:from>
    <xdr:to>
      <xdr:col>7</xdr:col>
      <xdr:colOff>66675</xdr:colOff>
      <xdr:row>60</xdr:row>
      <xdr:rowOff>63500</xdr:rowOff>
    </xdr:to>
    <xdr:sp macro="" textlink="">
      <xdr:nvSpPr>
        <xdr:cNvPr id="200" name="円/楕円 199"/>
        <xdr:cNvSpPr/>
      </xdr:nvSpPr>
      <xdr:spPr>
        <a:xfrm>
          <a:off x="4775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105427</xdr:rowOff>
    </xdr:from>
    <xdr:ext cx="762000" cy="259045"/>
    <xdr:sp macro="" textlink="">
      <xdr:nvSpPr>
        <xdr:cNvPr id="201" name="扶助費該当値テキスト"/>
        <xdr:cNvSpPr txBox="1"/>
      </xdr:nvSpPr>
      <xdr:spPr>
        <a:xfrm>
          <a:off x="4914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152400</xdr:rowOff>
    </xdr:from>
    <xdr:to>
      <xdr:col>5</xdr:col>
      <xdr:colOff>600075</xdr:colOff>
      <xdr:row>59</xdr:row>
      <xdr:rowOff>82550</xdr:rowOff>
    </xdr:to>
    <xdr:sp macro="" textlink="">
      <xdr:nvSpPr>
        <xdr:cNvPr id="202" name="円/楕円 201"/>
        <xdr:cNvSpPr/>
      </xdr:nvSpPr>
      <xdr:spPr>
        <a:xfrm>
          <a:off x="3937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67327</xdr:rowOff>
    </xdr:from>
    <xdr:ext cx="736600" cy="259045"/>
    <xdr:sp macro="" textlink="">
      <xdr:nvSpPr>
        <xdr:cNvPr id="203" name="テキスト ボックス 202"/>
        <xdr:cNvSpPr txBox="1"/>
      </xdr:nvSpPr>
      <xdr:spPr>
        <a:xfrm>
          <a:off x="3606800" y="1018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0</xdr:rowOff>
    </xdr:from>
    <xdr:to>
      <xdr:col>4</xdr:col>
      <xdr:colOff>396875</xdr:colOff>
      <xdr:row>59</xdr:row>
      <xdr:rowOff>101600</xdr:rowOff>
    </xdr:to>
    <xdr:sp macro="" textlink="">
      <xdr:nvSpPr>
        <xdr:cNvPr id="204" name="円/楕円 203"/>
        <xdr:cNvSpPr/>
      </xdr:nvSpPr>
      <xdr:spPr>
        <a:xfrm>
          <a:off x="3048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86377</xdr:rowOff>
    </xdr:from>
    <xdr:ext cx="762000" cy="259045"/>
    <xdr:sp macro="" textlink="">
      <xdr:nvSpPr>
        <xdr:cNvPr id="205" name="テキスト ボックス 204"/>
        <xdr:cNvSpPr txBox="1"/>
      </xdr:nvSpPr>
      <xdr:spPr>
        <a:xfrm>
          <a:off x="2717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38100</xdr:rowOff>
    </xdr:from>
    <xdr:to>
      <xdr:col>3</xdr:col>
      <xdr:colOff>193675</xdr:colOff>
      <xdr:row>58</xdr:row>
      <xdr:rowOff>139700</xdr:rowOff>
    </xdr:to>
    <xdr:sp macro="" textlink="">
      <xdr:nvSpPr>
        <xdr:cNvPr id="206" name="円/楕円 205"/>
        <xdr:cNvSpPr/>
      </xdr:nvSpPr>
      <xdr:spPr>
        <a:xfrm>
          <a:off x="2159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124477</xdr:rowOff>
    </xdr:from>
    <xdr:ext cx="762000" cy="259045"/>
    <xdr:sp macro="" textlink="">
      <xdr:nvSpPr>
        <xdr:cNvPr id="207" name="テキスト ボックス 206"/>
        <xdr:cNvSpPr txBox="1"/>
      </xdr:nvSpPr>
      <xdr:spPr>
        <a:xfrm>
          <a:off x="1828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133350</xdr:rowOff>
    </xdr:from>
    <xdr:to>
      <xdr:col>1</xdr:col>
      <xdr:colOff>676275</xdr:colOff>
      <xdr:row>58</xdr:row>
      <xdr:rowOff>63500</xdr:rowOff>
    </xdr:to>
    <xdr:sp macro="" textlink="">
      <xdr:nvSpPr>
        <xdr:cNvPr id="208" name="円/楕円 207"/>
        <xdr:cNvSpPr/>
      </xdr:nvSpPr>
      <xdr:spPr>
        <a:xfrm>
          <a:off x="1270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48277</xdr:rowOff>
    </xdr:from>
    <xdr:ext cx="762000" cy="259045"/>
    <xdr:sp macro="" textlink="">
      <xdr:nvSpPr>
        <xdr:cNvPr id="209" name="テキスト ボックス 208"/>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昨年と比較するとほぼ横ばいとなった。　　　　　　　　　　　　　　　　　　　　　　　類似団体・全国・石川県平均より大幅に下回っているものの、今後とも各種特別会計（国民健康保険・介護保険等）の適正化を図り、普通会計の負担軽減に努めていく。</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129286</xdr:rowOff>
    </xdr:from>
    <xdr:to>
      <xdr:col>24</xdr:col>
      <xdr:colOff>31750</xdr:colOff>
      <xdr:row>55</xdr:row>
      <xdr:rowOff>133858</xdr:rowOff>
    </xdr:to>
    <xdr:cxnSp macro="">
      <xdr:nvCxnSpPr>
        <xdr:cNvPr id="239" name="直線コネクタ 238"/>
        <xdr:cNvCxnSpPr/>
      </xdr:nvCxnSpPr>
      <xdr:spPr>
        <a:xfrm flipV="1">
          <a:off x="15671800" y="955903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110998</xdr:rowOff>
    </xdr:from>
    <xdr:to>
      <xdr:col>22</xdr:col>
      <xdr:colOff>565150</xdr:colOff>
      <xdr:row>55</xdr:row>
      <xdr:rowOff>133858</xdr:rowOff>
    </xdr:to>
    <xdr:cxnSp macro="">
      <xdr:nvCxnSpPr>
        <xdr:cNvPr id="242" name="直線コネクタ 241"/>
        <xdr:cNvCxnSpPr/>
      </xdr:nvCxnSpPr>
      <xdr:spPr>
        <a:xfrm>
          <a:off x="14782800" y="95407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4" name="テキスト ボックス 243"/>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110998</xdr:rowOff>
    </xdr:from>
    <xdr:to>
      <xdr:col>21</xdr:col>
      <xdr:colOff>361950</xdr:colOff>
      <xdr:row>55</xdr:row>
      <xdr:rowOff>161290</xdr:rowOff>
    </xdr:to>
    <xdr:cxnSp macro="">
      <xdr:nvCxnSpPr>
        <xdr:cNvPr id="245" name="直線コネクタ 244"/>
        <xdr:cNvCxnSpPr/>
      </xdr:nvCxnSpPr>
      <xdr:spPr>
        <a:xfrm flipV="1">
          <a:off x="13893800" y="954074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129286</xdr:rowOff>
    </xdr:from>
    <xdr:to>
      <xdr:col>20</xdr:col>
      <xdr:colOff>158750</xdr:colOff>
      <xdr:row>55</xdr:row>
      <xdr:rowOff>161290</xdr:rowOff>
    </xdr:to>
    <xdr:cxnSp macro="">
      <xdr:nvCxnSpPr>
        <xdr:cNvPr id="248" name="直線コネクタ 247"/>
        <xdr:cNvCxnSpPr/>
      </xdr:nvCxnSpPr>
      <xdr:spPr>
        <a:xfrm>
          <a:off x="13004800" y="95590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78486</xdr:rowOff>
    </xdr:from>
    <xdr:to>
      <xdr:col>24</xdr:col>
      <xdr:colOff>82550</xdr:colOff>
      <xdr:row>56</xdr:row>
      <xdr:rowOff>8636</xdr:rowOff>
    </xdr:to>
    <xdr:sp macro="" textlink="">
      <xdr:nvSpPr>
        <xdr:cNvPr id="258" name="円/楕円 257"/>
        <xdr:cNvSpPr/>
      </xdr:nvSpPr>
      <xdr:spPr>
        <a:xfrm>
          <a:off x="164592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95013</xdr:rowOff>
    </xdr:from>
    <xdr:ext cx="762000" cy="259045"/>
    <xdr:sp macro="" textlink="">
      <xdr:nvSpPr>
        <xdr:cNvPr id="259" name="その他該当値テキスト"/>
        <xdr:cNvSpPr txBox="1"/>
      </xdr:nvSpPr>
      <xdr:spPr>
        <a:xfrm>
          <a:off x="16598900" y="935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83058</xdr:rowOff>
    </xdr:from>
    <xdr:to>
      <xdr:col>22</xdr:col>
      <xdr:colOff>615950</xdr:colOff>
      <xdr:row>56</xdr:row>
      <xdr:rowOff>13208</xdr:rowOff>
    </xdr:to>
    <xdr:sp macro="" textlink="">
      <xdr:nvSpPr>
        <xdr:cNvPr id="260" name="円/楕円 259"/>
        <xdr:cNvSpPr/>
      </xdr:nvSpPr>
      <xdr:spPr>
        <a:xfrm>
          <a:off x="156210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23385</xdr:rowOff>
    </xdr:from>
    <xdr:ext cx="736600" cy="259045"/>
    <xdr:sp macro="" textlink="">
      <xdr:nvSpPr>
        <xdr:cNvPr id="261" name="テキスト ボックス 260"/>
        <xdr:cNvSpPr txBox="1"/>
      </xdr:nvSpPr>
      <xdr:spPr>
        <a:xfrm>
          <a:off x="15290800" y="9281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60198</xdr:rowOff>
    </xdr:from>
    <xdr:to>
      <xdr:col>21</xdr:col>
      <xdr:colOff>412750</xdr:colOff>
      <xdr:row>55</xdr:row>
      <xdr:rowOff>161798</xdr:rowOff>
    </xdr:to>
    <xdr:sp macro="" textlink="">
      <xdr:nvSpPr>
        <xdr:cNvPr id="262" name="円/楕円 261"/>
        <xdr:cNvSpPr/>
      </xdr:nvSpPr>
      <xdr:spPr>
        <a:xfrm>
          <a:off x="14732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525</xdr:rowOff>
    </xdr:from>
    <xdr:ext cx="762000" cy="259045"/>
    <xdr:sp macro="" textlink="">
      <xdr:nvSpPr>
        <xdr:cNvPr id="263" name="テキスト ボックス 262"/>
        <xdr:cNvSpPr txBox="1"/>
      </xdr:nvSpPr>
      <xdr:spPr>
        <a:xfrm>
          <a:off x="14401800" y="925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110490</xdr:rowOff>
    </xdr:from>
    <xdr:to>
      <xdr:col>20</xdr:col>
      <xdr:colOff>209550</xdr:colOff>
      <xdr:row>56</xdr:row>
      <xdr:rowOff>40640</xdr:rowOff>
    </xdr:to>
    <xdr:sp macro="" textlink="">
      <xdr:nvSpPr>
        <xdr:cNvPr id="264" name="円/楕円 263"/>
        <xdr:cNvSpPr/>
      </xdr:nvSpPr>
      <xdr:spPr>
        <a:xfrm>
          <a:off x="13843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65" name="テキスト ボックス 264"/>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78486</xdr:rowOff>
    </xdr:from>
    <xdr:to>
      <xdr:col>19</xdr:col>
      <xdr:colOff>6350</xdr:colOff>
      <xdr:row>56</xdr:row>
      <xdr:rowOff>8636</xdr:rowOff>
    </xdr:to>
    <xdr:sp macro="" textlink="">
      <xdr:nvSpPr>
        <xdr:cNvPr id="266" name="円/楕円 265"/>
        <xdr:cNvSpPr/>
      </xdr:nvSpPr>
      <xdr:spPr>
        <a:xfrm>
          <a:off x="12954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18813</xdr:rowOff>
    </xdr:from>
    <xdr:ext cx="762000" cy="259045"/>
    <xdr:sp macro="" textlink="">
      <xdr:nvSpPr>
        <xdr:cNvPr id="267" name="テキスト ボックス 266"/>
        <xdr:cNvSpPr txBox="1"/>
      </xdr:nvSpPr>
      <xdr:spPr>
        <a:xfrm>
          <a:off x="12623800" y="927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昨年より上回ったものの、類似団体・石川県平均を下回っている。　　　　　　　　　　　今後とも負担金（一部事務組合負担金含む）・補助金の精査に努めて経常経費の削減を図る。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67564</xdr:rowOff>
    </xdr:from>
    <xdr:to>
      <xdr:col>24</xdr:col>
      <xdr:colOff>31750</xdr:colOff>
      <xdr:row>36</xdr:row>
      <xdr:rowOff>104140</xdr:rowOff>
    </xdr:to>
    <xdr:cxnSp macro="">
      <xdr:nvCxnSpPr>
        <xdr:cNvPr id="297" name="直線コネクタ 296"/>
        <xdr:cNvCxnSpPr/>
      </xdr:nvCxnSpPr>
      <xdr:spPr>
        <a:xfrm>
          <a:off x="15671800" y="623976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67564</xdr:rowOff>
    </xdr:from>
    <xdr:to>
      <xdr:col>22</xdr:col>
      <xdr:colOff>565150</xdr:colOff>
      <xdr:row>36</xdr:row>
      <xdr:rowOff>108712</xdr:rowOff>
    </xdr:to>
    <xdr:cxnSp macro="">
      <xdr:nvCxnSpPr>
        <xdr:cNvPr id="300" name="直線コネクタ 299"/>
        <xdr:cNvCxnSpPr/>
      </xdr:nvCxnSpPr>
      <xdr:spPr>
        <a:xfrm flipV="1">
          <a:off x="14782800" y="62397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26416</xdr:rowOff>
    </xdr:from>
    <xdr:to>
      <xdr:col>21</xdr:col>
      <xdr:colOff>361950</xdr:colOff>
      <xdr:row>36</xdr:row>
      <xdr:rowOff>108712</xdr:rowOff>
    </xdr:to>
    <xdr:cxnSp macro="">
      <xdr:nvCxnSpPr>
        <xdr:cNvPr id="303" name="直線コネクタ 302"/>
        <xdr:cNvCxnSpPr/>
      </xdr:nvCxnSpPr>
      <xdr:spPr>
        <a:xfrm>
          <a:off x="13893800" y="619861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26416</xdr:rowOff>
    </xdr:to>
    <xdr:cxnSp macro="">
      <xdr:nvCxnSpPr>
        <xdr:cNvPr id="306" name="直線コネクタ 305"/>
        <xdr:cNvCxnSpPr/>
      </xdr:nvCxnSpPr>
      <xdr:spPr>
        <a:xfrm>
          <a:off x="13004800" y="616204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0" name="テキスト ボックス 309"/>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16" name="円/楕円 315"/>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17"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xdr:rowOff>
    </xdr:from>
    <xdr:to>
      <xdr:col>22</xdr:col>
      <xdr:colOff>615950</xdr:colOff>
      <xdr:row>36</xdr:row>
      <xdr:rowOff>118364</xdr:rowOff>
    </xdr:to>
    <xdr:sp macro="" textlink="">
      <xdr:nvSpPr>
        <xdr:cNvPr id="318" name="円/楕円 317"/>
        <xdr:cNvSpPr/>
      </xdr:nvSpPr>
      <xdr:spPr>
        <a:xfrm>
          <a:off x="15621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19" name="テキスト ボックス 318"/>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57912</xdr:rowOff>
    </xdr:from>
    <xdr:to>
      <xdr:col>21</xdr:col>
      <xdr:colOff>412750</xdr:colOff>
      <xdr:row>36</xdr:row>
      <xdr:rowOff>159512</xdr:rowOff>
    </xdr:to>
    <xdr:sp macro="" textlink="">
      <xdr:nvSpPr>
        <xdr:cNvPr id="320" name="円/楕円 319"/>
        <xdr:cNvSpPr/>
      </xdr:nvSpPr>
      <xdr:spPr>
        <a:xfrm>
          <a:off x="14732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169689</xdr:rowOff>
    </xdr:from>
    <xdr:ext cx="762000" cy="259045"/>
    <xdr:sp macro="" textlink="">
      <xdr:nvSpPr>
        <xdr:cNvPr id="321" name="テキスト ボックス 320"/>
        <xdr:cNvSpPr txBox="1"/>
      </xdr:nvSpPr>
      <xdr:spPr>
        <a:xfrm>
          <a:off x="14401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147066</xdr:rowOff>
    </xdr:from>
    <xdr:to>
      <xdr:col>20</xdr:col>
      <xdr:colOff>209550</xdr:colOff>
      <xdr:row>36</xdr:row>
      <xdr:rowOff>77216</xdr:rowOff>
    </xdr:to>
    <xdr:sp macro="" textlink="">
      <xdr:nvSpPr>
        <xdr:cNvPr id="322" name="円/楕円 321"/>
        <xdr:cNvSpPr/>
      </xdr:nvSpPr>
      <xdr:spPr>
        <a:xfrm>
          <a:off x="13843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23" name="テキスト ボックス 322"/>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24" name="円/楕円 323"/>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25" name="テキスト ボックス 324"/>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類似団体・全国・石川県平均を下回っている。　　　　　　　　　　　　　　　　　　　　　　　　　　　　　　　　　　　　これは、隔年で実施している繰上償還（平成２５年度は１２０，８００千円実施、平成２７年度は７３，３００千円実施予定）によるもので、今後とも新発債の抑制や繰上償還等の実施により健全化に努めていく。</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157480</xdr:rowOff>
    </xdr:from>
    <xdr:to>
      <xdr:col>7</xdr:col>
      <xdr:colOff>15875</xdr:colOff>
      <xdr:row>76</xdr:row>
      <xdr:rowOff>5080</xdr:rowOff>
    </xdr:to>
    <xdr:cxnSp macro="">
      <xdr:nvCxnSpPr>
        <xdr:cNvPr id="357" name="直線コネクタ 356"/>
        <xdr:cNvCxnSpPr/>
      </xdr:nvCxnSpPr>
      <xdr:spPr>
        <a:xfrm>
          <a:off x="3987800" y="1301623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157480</xdr:rowOff>
    </xdr:from>
    <xdr:to>
      <xdr:col>5</xdr:col>
      <xdr:colOff>549275</xdr:colOff>
      <xdr:row>76</xdr:row>
      <xdr:rowOff>31750</xdr:rowOff>
    </xdr:to>
    <xdr:cxnSp macro="">
      <xdr:nvCxnSpPr>
        <xdr:cNvPr id="360" name="直線コネクタ 359"/>
        <xdr:cNvCxnSpPr/>
      </xdr:nvCxnSpPr>
      <xdr:spPr>
        <a:xfrm flipV="1">
          <a:off x="3098800" y="130162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31750</xdr:rowOff>
    </xdr:from>
    <xdr:to>
      <xdr:col>4</xdr:col>
      <xdr:colOff>346075</xdr:colOff>
      <xdr:row>76</xdr:row>
      <xdr:rowOff>58420</xdr:rowOff>
    </xdr:to>
    <xdr:cxnSp macro="">
      <xdr:nvCxnSpPr>
        <xdr:cNvPr id="363" name="直線コネクタ 362"/>
        <xdr:cNvCxnSpPr/>
      </xdr:nvCxnSpPr>
      <xdr:spPr>
        <a:xfrm flipV="1">
          <a:off x="2209800" y="130619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58420</xdr:rowOff>
    </xdr:from>
    <xdr:to>
      <xdr:col>3</xdr:col>
      <xdr:colOff>142875</xdr:colOff>
      <xdr:row>76</xdr:row>
      <xdr:rowOff>92711</xdr:rowOff>
    </xdr:to>
    <xdr:cxnSp macro="">
      <xdr:nvCxnSpPr>
        <xdr:cNvPr id="366" name="直線コネクタ 365"/>
        <xdr:cNvCxnSpPr/>
      </xdr:nvCxnSpPr>
      <xdr:spPr>
        <a:xfrm flipV="1">
          <a:off x="1320800" y="1308862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125730</xdr:rowOff>
    </xdr:from>
    <xdr:to>
      <xdr:col>7</xdr:col>
      <xdr:colOff>66675</xdr:colOff>
      <xdr:row>76</xdr:row>
      <xdr:rowOff>55880</xdr:rowOff>
    </xdr:to>
    <xdr:sp macro="" textlink="">
      <xdr:nvSpPr>
        <xdr:cNvPr id="376" name="円/楕円 375"/>
        <xdr:cNvSpPr/>
      </xdr:nvSpPr>
      <xdr:spPr>
        <a:xfrm>
          <a:off x="4775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142257</xdr:rowOff>
    </xdr:from>
    <xdr:ext cx="762000" cy="259045"/>
    <xdr:sp macro="" textlink="">
      <xdr:nvSpPr>
        <xdr:cNvPr id="377" name="公債費該当値テキスト"/>
        <xdr:cNvSpPr txBox="1"/>
      </xdr:nvSpPr>
      <xdr:spPr>
        <a:xfrm>
          <a:off x="49149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106680</xdr:rowOff>
    </xdr:from>
    <xdr:to>
      <xdr:col>5</xdr:col>
      <xdr:colOff>600075</xdr:colOff>
      <xdr:row>76</xdr:row>
      <xdr:rowOff>36830</xdr:rowOff>
    </xdr:to>
    <xdr:sp macro="" textlink="">
      <xdr:nvSpPr>
        <xdr:cNvPr id="378" name="円/楕円 377"/>
        <xdr:cNvSpPr/>
      </xdr:nvSpPr>
      <xdr:spPr>
        <a:xfrm>
          <a:off x="3937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47007</xdr:rowOff>
    </xdr:from>
    <xdr:ext cx="736600" cy="259045"/>
    <xdr:sp macro="" textlink="">
      <xdr:nvSpPr>
        <xdr:cNvPr id="379" name="テキスト ボックス 378"/>
        <xdr:cNvSpPr txBox="1"/>
      </xdr:nvSpPr>
      <xdr:spPr>
        <a:xfrm>
          <a:off x="3606800" y="12734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152400</xdr:rowOff>
    </xdr:from>
    <xdr:to>
      <xdr:col>4</xdr:col>
      <xdr:colOff>396875</xdr:colOff>
      <xdr:row>76</xdr:row>
      <xdr:rowOff>82550</xdr:rowOff>
    </xdr:to>
    <xdr:sp macro="" textlink="">
      <xdr:nvSpPr>
        <xdr:cNvPr id="380" name="円/楕円 379"/>
        <xdr:cNvSpPr/>
      </xdr:nvSpPr>
      <xdr:spPr>
        <a:xfrm>
          <a:off x="3048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92727</xdr:rowOff>
    </xdr:from>
    <xdr:ext cx="762000" cy="259045"/>
    <xdr:sp macro="" textlink="">
      <xdr:nvSpPr>
        <xdr:cNvPr id="381" name="テキスト ボックス 380"/>
        <xdr:cNvSpPr txBox="1"/>
      </xdr:nvSpPr>
      <xdr:spPr>
        <a:xfrm>
          <a:off x="27178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7620</xdr:rowOff>
    </xdr:from>
    <xdr:to>
      <xdr:col>3</xdr:col>
      <xdr:colOff>193675</xdr:colOff>
      <xdr:row>76</xdr:row>
      <xdr:rowOff>109220</xdr:rowOff>
    </xdr:to>
    <xdr:sp macro="" textlink="">
      <xdr:nvSpPr>
        <xdr:cNvPr id="382" name="円/楕円 381"/>
        <xdr:cNvSpPr/>
      </xdr:nvSpPr>
      <xdr:spPr>
        <a:xfrm>
          <a:off x="2159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83" name="テキスト ボックス 382"/>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41911</xdr:rowOff>
    </xdr:from>
    <xdr:to>
      <xdr:col>1</xdr:col>
      <xdr:colOff>676275</xdr:colOff>
      <xdr:row>76</xdr:row>
      <xdr:rowOff>143511</xdr:rowOff>
    </xdr:to>
    <xdr:sp macro="" textlink="">
      <xdr:nvSpPr>
        <xdr:cNvPr id="384" name="円/楕円 383"/>
        <xdr:cNvSpPr/>
      </xdr:nvSpPr>
      <xdr:spPr>
        <a:xfrm>
          <a:off x="1270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153687</xdr:rowOff>
    </xdr:from>
    <xdr:ext cx="762000" cy="259045"/>
    <xdr:sp macro="" textlink="">
      <xdr:nvSpPr>
        <xdr:cNvPr id="385" name="テキスト ボックス 384"/>
        <xdr:cNvSpPr txBox="1"/>
      </xdr:nvSpPr>
      <xdr:spPr>
        <a:xfrm>
          <a:off x="939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石川県平均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類似団体・全国・石川県平均よりも下回っている。　　　　　　　　　　　　　　　　　　　今後は、大幅な税収の増加が見込めない状況であることから、引き続き、経常経費の削減に努めていく。</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85090</xdr:rowOff>
    </xdr:from>
    <xdr:to>
      <xdr:col>24</xdr:col>
      <xdr:colOff>31750</xdr:colOff>
      <xdr:row>76</xdr:row>
      <xdr:rowOff>31750</xdr:rowOff>
    </xdr:to>
    <xdr:cxnSp macro="">
      <xdr:nvCxnSpPr>
        <xdr:cNvPr id="418" name="直線コネクタ 417"/>
        <xdr:cNvCxnSpPr/>
      </xdr:nvCxnSpPr>
      <xdr:spPr>
        <a:xfrm>
          <a:off x="15671800" y="12943840"/>
          <a:ext cx="8382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19"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62230</xdr:rowOff>
    </xdr:from>
    <xdr:to>
      <xdr:col>22</xdr:col>
      <xdr:colOff>565150</xdr:colOff>
      <xdr:row>75</xdr:row>
      <xdr:rowOff>85090</xdr:rowOff>
    </xdr:to>
    <xdr:cxnSp macro="">
      <xdr:nvCxnSpPr>
        <xdr:cNvPr id="421" name="直線コネクタ 420"/>
        <xdr:cNvCxnSpPr/>
      </xdr:nvCxnSpPr>
      <xdr:spPr>
        <a:xfrm>
          <a:off x="14782800" y="12920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3" name="テキスト ボックス 422"/>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27940</xdr:rowOff>
    </xdr:from>
    <xdr:to>
      <xdr:col>21</xdr:col>
      <xdr:colOff>361950</xdr:colOff>
      <xdr:row>75</xdr:row>
      <xdr:rowOff>62230</xdr:rowOff>
    </xdr:to>
    <xdr:cxnSp macro="">
      <xdr:nvCxnSpPr>
        <xdr:cNvPr id="424" name="直線コネクタ 423"/>
        <xdr:cNvCxnSpPr/>
      </xdr:nvCxnSpPr>
      <xdr:spPr>
        <a:xfrm>
          <a:off x="13893800" y="1288669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6" name="テキスト ボックス 425"/>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104140</xdr:rowOff>
    </xdr:from>
    <xdr:to>
      <xdr:col>20</xdr:col>
      <xdr:colOff>158750</xdr:colOff>
      <xdr:row>75</xdr:row>
      <xdr:rowOff>27940</xdr:rowOff>
    </xdr:to>
    <xdr:cxnSp macro="">
      <xdr:nvCxnSpPr>
        <xdr:cNvPr id="427" name="直線コネクタ 426"/>
        <xdr:cNvCxnSpPr/>
      </xdr:nvCxnSpPr>
      <xdr:spPr>
        <a:xfrm>
          <a:off x="13004800" y="1279144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29" name="テキスト ボックス 428"/>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1" name="テキスト ボックス 430"/>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152400</xdr:rowOff>
    </xdr:from>
    <xdr:to>
      <xdr:col>24</xdr:col>
      <xdr:colOff>82550</xdr:colOff>
      <xdr:row>76</xdr:row>
      <xdr:rowOff>82550</xdr:rowOff>
    </xdr:to>
    <xdr:sp macro="" textlink="">
      <xdr:nvSpPr>
        <xdr:cNvPr id="437" name="円/楕円 436"/>
        <xdr:cNvSpPr/>
      </xdr:nvSpPr>
      <xdr:spPr>
        <a:xfrm>
          <a:off x="16459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168927</xdr:rowOff>
    </xdr:from>
    <xdr:ext cx="762000" cy="259045"/>
    <xdr:sp macro="" textlink="">
      <xdr:nvSpPr>
        <xdr:cNvPr id="438" name="公債費以外該当値テキスト"/>
        <xdr:cNvSpPr txBox="1"/>
      </xdr:nvSpPr>
      <xdr:spPr>
        <a:xfrm>
          <a:off x="16598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34290</xdr:rowOff>
    </xdr:from>
    <xdr:to>
      <xdr:col>22</xdr:col>
      <xdr:colOff>615950</xdr:colOff>
      <xdr:row>75</xdr:row>
      <xdr:rowOff>135890</xdr:rowOff>
    </xdr:to>
    <xdr:sp macro="" textlink="">
      <xdr:nvSpPr>
        <xdr:cNvPr id="439" name="円/楕円 438"/>
        <xdr:cNvSpPr/>
      </xdr:nvSpPr>
      <xdr:spPr>
        <a:xfrm>
          <a:off x="15621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146067</xdr:rowOff>
    </xdr:from>
    <xdr:ext cx="736600" cy="259045"/>
    <xdr:sp macro="" textlink="">
      <xdr:nvSpPr>
        <xdr:cNvPr id="440" name="テキスト ボックス 439"/>
        <xdr:cNvSpPr txBox="1"/>
      </xdr:nvSpPr>
      <xdr:spPr>
        <a:xfrm>
          <a:off x="15290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11430</xdr:rowOff>
    </xdr:from>
    <xdr:to>
      <xdr:col>21</xdr:col>
      <xdr:colOff>412750</xdr:colOff>
      <xdr:row>75</xdr:row>
      <xdr:rowOff>113030</xdr:rowOff>
    </xdr:to>
    <xdr:sp macro="" textlink="">
      <xdr:nvSpPr>
        <xdr:cNvPr id="441" name="円/楕円 440"/>
        <xdr:cNvSpPr/>
      </xdr:nvSpPr>
      <xdr:spPr>
        <a:xfrm>
          <a:off x="14732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123207</xdr:rowOff>
    </xdr:from>
    <xdr:ext cx="762000" cy="259045"/>
    <xdr:sp macro="" textlink="">
      <xdr:nvSpPr>
        <xdr:cNvPr id="442" name="テキスト ボックス 441"/>
        <xdr:cNvSpPr txBox="1"/>
      </xdr:nvSpPr>
      <xdr:spPr>
        <a:xfrm>
          <a:off x="14401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148590</xdr:rowOff>
    </xdr:from>
    <xdr:to>
      <xdr:col>20</xdr:col>
      <xdr:colOff>209550</xdr:colOff>
      <xdr:row>75</xdr:row>
      <xdr:rowOff>78740</xdr:rowOff>
    </xdr:to>
    <xdr:sp macro="" textlink="">
      <xdr:nvSpPr>
        <xdr:cNvPr id="443" name="円/楕円 442"/>
        <xdr:cNvSpPr/>
      </xdr:nvSpPr>
      <xdr:spPr>
        <a:xfrm>
          <a:off x="138430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88917</xdr:rowOff>
    </xdr:from>
    <xdr:ext cx="762000" cy="259045"/>
    <xdr:sp macro="" textlink="">
      <xdr:nvSpPr>
        <xdr:cNvPr id="444" name="テキスト ボックス 443"/>
        <xdr:cNvSpPr txBox="1"/>
      </xdr:nvSpPr>
      <xdr:spPr>
        <a:xfrm>
          <a:off x="13512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53340</xdr:rowOff>
    </xdr:from>
    <xdr:to>
      <xdr:col>19</xdr:col>
      <xdr:colOff>6350</xdr:colOff>
      <xdr:row>74</xdr:row>
      <xdr:rowOff>154940</xdr:rowOff>
    </xdr:to>
    <xdr:sp macro="" textlink="">
      <xdr:nvSpPr>
        <xdr:cNvPr id="445" name="円/楕円 444"/>
        <xdr:cNvSpPr/>
      </xdr:nvSpPr>
      <xdr:spPr>
        <a:xfrm>
          <a:off x="12954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165117</xdr:rowOff>
    </xdr:from>
    <xdr:ext cx="762000" cy="259045"/>
    <xdr:sp macro="" textlink="">
      <xdr:nvSpPr>
        <xdr:cNvPr id="446" name="テキスト ボックス 445"/>
        <xdr:cNvSpPr txBox="1"/>
      </xdr:nvSpPr>
      <xdr:spPr>
        <a:xfrm>
          <a:off x="12623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石川県川北町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136925</xdr:rowOff>
    </xdr:from>
    <xdr:to>
      <xdr:col>4</xdr:col>
      <xdr:colOff>1117600</xdr:colOff>
      <xdr:row>17</xdr:row>
      <xdr:rowOff>143812</xdr:rowOff>
    </xdr:to>
    <xdr:cxnSp macro="">
      <xdr:nvCxnSpPr>
        <xdr:cNvPr id="54" name="直線コネクタ 53"/>
        <xdr:cNvCxnSpPr/>
      </xdr:nvCxnSpPr>
      <xdr:spPr bwMode="auto">
        <a:xfrm flipV="1">
          <a:off x="5003800" y="3099200"/>
          <a:ext cx="647700" cy="6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143812</xdr:rowOff>
    </xdr:from>
    <xdr:to>
      <xdr:col>4</xdr:col>
      <xdr:colOff>469900</xdr:colOff>
      <xdr:row>17</xdr:row>
      <xdr:rowOff>144755</xdr:rowOff>
    </xdr:to>
    <xdr:cxnSp macro="">
      <xdr:nvCxnSpPr>
        <xdr:cNvPr id="57" name="直線コネクタ 56"/>
        <xdr:cNvCxnSpPr/>
      </xdr:nvCxnSpPr>
      <xdr:spPr bwMode="auto">
        <a:xfrm flipV="1">
          <a:off x="4305300" y="3106087"/>
          <a:ext cx="698500" cy="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144755</xdr:rowOff>
    </xdr:from>
    <xdr:to>
      <xdr:col>3</xdr:col>
      <xdr:colOff>904875</xdr:colOff>
      <xdr:row>18</xdr:row>
      <xdr:rowOff>5594</xdr:rowOff>
    </xdr:to>
    <xdr:cxnSp macro="">
      <xdr:nvCxnSpPr>
        <xdr:cNvPr id="60" name="直線コネクタ 59"/>
        <xdr:cNvCxnSpPr/>
      </xdr:nvCxnSpPr>
      <xdr:spPr bwMode="auto">
        <a:xfrm flipV="1">
          <a:off x="3606800" y="3107030"/>
          <a:ext cx="698500" cy="32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163928</xdr:rowOff>
    </xdr:from>
    <xdr:to>
      <xdr:col>3</xdr:col>
      <xdr:colOff>206375</xdr:colOff>
      <xdr:row>18</xdr:row>
      <xdr:rowOff>5594</xdr:rowOff>
    </xdr:to>
    <xdr:cxnSp macro="">
      <xdr:nvCxnSpPr>
        <xdr:cNvPr id="63" name="直線コネクタ 62"/>
        <xdr:cNvCxnSpPr/>
      </xdr:nvCxnSpPr>
      <xdr:spPr bwMode="auto">
        <a:xfrm>
          <a:off x="2908300" y="3126203"/>
          <a:ext cx="698500" cy="13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71686</xdr:rowOff>
    </xdr:from>
    <xdr:ext cx="762000" cy="259045"/>
    <xdr:sp macro="" textlink="">
      <xdr:nvSpPr>
        <xdr:cNvPr id="67" name="テキスト ボックス 66"/>
        <xdr:cNvSpPr txBox="1"/>
      </xdr:nvSpPr>
      <xdr:spPr>
        <a:xfrm>
          <a:off x="2527300" y="269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86125</xdr:rowOff>
    </xdr:from>
    <xdr:to>
      <xdr:col>5</xdr:col>
      <xdr:colOff>34925</xdr:colOff>
      <xdr:row>18</xdr:row>
      <xdr:rowOff>16275</xdr:rowOff>
    </xdr:to>
    <xdr:sp macro="" textlink="">
      <xdr:nvSpPr>
        <xdr:cNvPr id="73" name="円/楕円 72"/>
        <xdr:cNvSpPr/>
      </xdr:nvSpPr>
      <xdr:spPr bwMode="auto">
        <a:xfrm>
          <a:off x="5600700" y="3048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58202</xdr:rowOff>
    </xdr:from>
    <xdr:ext cx="762000" cy="259045"/>
    <xdr:sp macro="" textlink="">
      <xdr:nvSpPr>
        <xdr:cNvPr id="74" name="人口1人当たり決算額の推移該当値テキスト130"/>
        <xdr:cNvSpPr txBox="1"/>
      </xdr:nvSpPr>
      <xdr:spPr>
        <a:xfrm>
          <a:off x="5740400" y="30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117,958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93012</xdr:rowOff>
    </xdr:from>
    <xdr:to>
      <xdr:col>4</xdr:col>
      <xdr:colOff>520700</xdr:colOff>
      <xdr:row>18</xdr:row>
      <xdr:rowOff>23162</xdr:rowOff>
    </xdr:to>
    <xdr:sp macro="" textlink="">
      <xdr:nvSpPr>
        <xdr:cNvPr id="75" name="円/楕円 74"/>
        <xdr:cNvSpPr/>
      </xdr:nvSpPr>
      <xdr:spPr bwMode="auto">
        <a:xfrm>
          <a:off x="4953000" y="30552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7939</xdr:rowOff>
    </xdr:from>
    <xdr:ext cx="736600" cy="259045"/>
    <xdr:sp macro="" textlink="">
      <xdr:nvSpPr>
        <xdr:cNvPr id="76" name="テキスト ボックス 75"/>
        <xdr:cNvSpPr txBox="1"/>
      </xdr:nvSpPr>
      <xdr:spPr>
        <a:xfrm>
          <a:off x="4622800" y="3141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117,235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93955</xdr:rowOff>
    </xdr:from>
    <xdr:to>
      <xdr:col>3</xdr:col>
      <xdr:colOff>955675</xdr:colOff>
      <xdr:row>18</xdr:row>
      <xdr:rowOff>24105</xdr:rowOff>
    </xdr:to>
    <xdr:sp macro="" textlink="">
      <xdr:nvSpPr>
        <xdr:cNvPr id="77" name="円/楕円 76"/>
        <xdr:cNvSpPr/>
      </xdr:nvSpPr>
      <xdr:spPr bwMode="auto">
        <a:xfrm>
          <a:off x="4254500" y="3056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8882</xdr:rowOff>
    </xdr:from>
    <xdr:ext cx="762000" cy="259045"/>
    <xdr:sp macro="" textlink="">
      <xdr:nvSpPr>
        <xdr:cNvPr id="78" name="テキスト ボックス 77"/>
        <xdr:cNvSpPr txBox="1"/>
      </xdr:nvSpPr>
      <xdr:spPr>
        <a:xfrm>
          <a:off x="3924300" y="314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117,136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126244</xdr:rowOff>
    </xdr:from>
    <xdr:to>
      <xdr:col>3</xdr:col>
      <xdr:colOff>257175</xdr:colOff>
      <xdr:row>18</xdr:row>
      <xdr:rowOff>56394</xdr:rowOff>
    </xdr:to>
    <xdr:sp macro="" textlink="">
      <xdr:nvSpPr>
        <xdr:cNvPr id="79" name="円/楕円 78"/>
        <xdr:cNvSpPr/>
      </xdr:nvSpPr>
      <xdr:spPr bwMode="auto">
        <a:xfrm>
          <a:off x="3556000" y="3088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41171</xdr:rowOff>
    </xdr:from>
    <xdr:ext cx="762000" cy="259045"/>
    <xdr:sp macro="" textlink="">
      <xdr:nvSpPr>
        <xdr:cNvPr id="80" name="テキスト ボックス 79"/>
        <xdr:cNvSpPr txBox="1"/>
      </xdr:nvSpPr>
      <xdr:spPr>
        <a:xfrm>
          <a:off x="3225800" y="3174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113,746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113128</xdr:rowOff>
    </xdr:from>
    <xdr:to>
      <xdr:col>2</xdr:col>
      <xdr:colOff>692150</xdr:colOff>
      <xdr:row>18</xdr:row>
      <xdr:rowOff>43278</xdr:rowOff>
    </xdr:to>
    <xdr:sp macro="" textlink="">
      <xdr:nvSpPr>
        <xdr:cNvPr id="81" name="円/楕円 80"/>
        <xdr:cNvSpPr/>
      </xdr:nvSpPr>
      <xdr:spPr bwMode="auto">
        <a:xfrm>
          <a:off x="2857500" y="30754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28055</xdr:rowOff>
    </xdr:from>
    <xdr:ext cx="762000" cy="259045"/>
    <xdr:sp macro="" textlink="">
      <xdr:nvSpPr>
        <xdr:cNvPr id="82" name="テキスト ボックス 81"/>
        <xdr:cNvSpPr txBox="1"/>
      </xdr:nvSpPr>
      <xdr:spPr>
        <a:xfrm>
          <a:off x="2527300" y="3161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66935</xdr:rowOff>
    </xdr:from>
    <xdr:to>
      <xdr:col>4</xdr:col>
      <xdr:colOff>1117600</xdr:colOff>
      <xdr:row>36</xdr:row>
      <xdr:rowOff>102159</xdr:rowOff>
    </xdr:to>
    <xdr:cxnSp macro="">
      <xdr:nvCxnSpPr>
        <xdr:cNvPr id="116" name="直線コネクタ 115"/>
        <xdr:cNvCxnSpPr/>
      </xdr:nvCxnSpPr>
      <xdr:spPr bwMode="auto">
        <a:xfrm>
          <a:off x="5003800" y="7020185"/>
          <a:ext cx="647700" cy="35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251587</xdr:rowOff>
    </xdr:from>
    <xdr:to>
      <xdr:col>4</xdr:col>
      <xdr:colOff>469900</xdr:colOff>
      <xdr:row>36</xdr:row>
      <xdr:rowOff>66935</xdr:rowOff>
    </xdr:to>
    <xdr:cxnSp macro="">
      <xdr:nvCxnSpPr>
        <xdr:cNvPr id="119" name="直線コネクタ 118"/>
        <xdr:cNvCxnSpPr/>
      </xdr:nvCxnSpPr>
      <xdr:spPr bwMode="auto">
        <a:xfrm>
          <a:off x="4305300" y="6861937"/>
          <a:ext cx="698500" cy="158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223812</xdr:rowOff>
    </xdr:from>
    <xdr:to>
      <xdr:col>3</xdr:col>
      <xdr:colOff>904875</xdr:colOff>
      <xdr:row>35</xdr:row>
      <xdr:rowOff>251587</xdr:rowOff>
    </xdr:to>
    <xdr:cxnSp macro="">
      <xdr:nvCxnSpPr>
        <xdr:cNvPr id="122" name="直線コネクタ 121"/>
        <xdr:cNvCxnSpPr/>
      </xdr:nvCxnSpPr>
      <xdr:spPr bwMode="auto">
        <a:xfrm>
          <a:off x="3606800" y="6834162"/>
          <a:ext cx="698500" cy="27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139744</xdr:rowOff>
    </xdr:from>
    <xdr:to>
      <xdr:col>3</xdr:col>
      <xdr:colOff>206375</xdr:colOff>
      <xdr:row>35</xdr:row>
      <xdr:rowOff>223812</xdr:rowOff>
    </xdr:to>
    <xdr:cxnSp macro="">
      <xdr:nvCxnSpPr>
        <xdr:cNvPr id="125" name="直線コネクタ 124"/>
        <xdr:cNvCxnSpPr/>
      </xdr:nvCxnSpPr>
      <xdr:spPr bwMode="auto">
        <a:xfrm>
          <a:off x="2908300" y="6750094"/>
          <a:ext cx="698500" cy="84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252207</xdr:rowOff>
    </xdr:from>
    <xdr:ext cx="762000" cy="259045"/>
    <xdr:sp macro="" textlink="">
      <xdr:nvSpPr>
        <xdr:cNvPr id="129" name="テキスト ボックス 128"/>
        <xdr:cNvSpPr txBox="1"/>
      </xdr:nvSpPr>
      <xdr:spPr>
        <a:xfrm>
          <a:off x="25273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51359</xdr:rowOff>
    </xdr:from>
    <xdr:to>
      <xdr:col>5</xdr:col>
      <xdr:colOff>34925</xdr:colOff>
      <xdr:row>36</xdr:row>
      <xdr:rowOff>152959</xdr:rowOff>
    </xdr:to>
    <xdr:sp macro="" textlink="">
      <xdr:nvSpPr>
        <xdr:cNvPr id="135" name="円/楕円 134"/>
        <xdr:cNvSpPr/>
      </xdr:nvSpPr>
      <xdr:spPr bwMode="auto">
        <a:xfrm>
          <a:off x="5600700" y="7004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23436</xdr:rowOff>
    </xdr:from>
    <xdr:ext cx="762000" cy="259045"/>
    <xdr:sp macro="" textlink="">
      <xdr:nvSpPr>
        <xdr:cNvPr id="136" name="人口1人当たり決算額の推移該当値テキスト445"/>
        <xdr:cNvSpPr txBox="1"/>
      </xdr:nvSpPr>
      <xdr:spPr>
        <a:xfrm>
          <a:off x="5740400" y="6976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26,304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16135</xdr:rowOff>
    </xdr:from>
    <xdr:to>
      <xdr:col>4</xdr:col>
      <xdr:colOff>520700</xdr:colOff>
      <xdr:row>36</xdr:row>
      <xdr:rowOff>117735</xdr:rowOff>
    </xdr:to>
    <xdr:sp macro="" textlink="">
      <xdr:nvSpPr>
        <xdr:cNvPr id="137" name="円/楕円 136"/>
        <xdr:cNvSpPr/>
      </xdr:nvSpPr>
      <xdr:spPr bwMode="auto">
        <a:xfrm>
          <a:off x="4953000" y="6969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102512</xdr:rowOff>
    </xdr:from>
    <xdr:ext cx="736600" cy="259045"/>
    <xdr:sp macro="" textlink="">
      <xdr:nvSpPr>
        <xdr:cNvPr id="138" name="テキスト ボックス 137"/>
        <xdr:cNvSpPr txBox="1"/>
      </xdr:nvSpPr>
      <xdr:spPr>
        <a:xfrm>
          <a:off x="4622800" y="7055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28,153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200787</xdr:rowOff>
    </xdr:from>
    <xdr:to>
      <xdr:col>3</xdr:col>
      <xdr:colOff>955675</xdr:colOff>
      <xdr:row>35</xdr:row>
      <xdr:rowOff>302387</xdr:rowOff>
    </xdr:to>
    <xdr:sp macro="" textlink="">
      <xdr:nvSpPr>
        <xdr:cNvPr id="139" name="円/楕円 138"/>
        <xdr:cNvSpPr/>
      </xdr:nvSpPr>
      <xdr:spPr bwMode="auto">
        <a:xfrm>
          <a:off x="4254500" y="6811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312564</xdr:rowOff>
    </xdr:from>
    <xdr:ext cx="762000" cy="259045"/>
    <xdr:sp macro="" textlink="">
      <xdr:nvSpPr>
        <xdr:cNvPr id="140" name="テキスト ボックス 139"/>
        <xdr:cNvSpPr txBox="1"/>
      </xdr:nvSpPr>
      <xdr:spPr>
        <a:xfrm>
          <a:off x="3924300" y="658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36,460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173012</xdr:rowOff>
    </xdr:from>
    <xdr:to>
      <xdr:col>3</xdr:col>
      <xdr:colOff>257175</xdr:colOff>
      <xdr:row>35</xdr:row>
      <xdr:rowOff>274612</xdr:rowOff>
    </xdr:to>
    <xdr:sp macro="" textlink="">
      <xdr:nvSpPr>
        <xdr:cNvPr id="141" name="円/楕円 140"/>
        <xdr:cNvSpPr/>
      </xdr:nvSpPr>
      <xdr:spPr bwMode="auto">
        <a:xfrm>
          <a:off x="3556000" y="6783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284789</xdr:rowOff>
    </xdr:from>
    <xdr:ext cx="762000" cy="259045"/>
    <xdr:sp macro="" textlink="">
      <xdr:nvSpPr>
        <xdr:cNvPr id="142" name="テキスト ボックス 141"/>
        <xdr:cNvSpPr txBox="1"/>
      </xdr:nvSpPr>
      <xdr:spPr>
        <a:xfrm>
          <a:off x="3225800" y="655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37,918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88944</xdr:rowOff>
    </xdr:from>
    <xdr:to>
      <xdr:col>2</xdr:col>
      <xdr:colOff>692150</xdr:colOff>
      <xdr:row>35</xdr:row>
      <xdr:rowOff>190544</xdr:rowOff>
    </xdr:to>
    <xdr:sp macro="" textlink="">
      <xdr:nvSpPr>
        <xdr:cNvPr id="143" name="円/楕円 142"/>
        <xdr:cNvSpPr/>
      </xdr:nvSpPr>
      <xdr:spPr bwMode="auto">
        <a:xfrm>
          <a:off x="2857500" y="66992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200721</xdr:rowOff>
    </xdr:from>
    <xdr:ext cx="762000" cy="259045"/>
    <xdr:sp macro="" textlink="">
      <xdr:nvSpPr>
        <xdr:cNvPr id="144" name="テキスト ボックス 143"/>
        <xdr:cNvSpPr txBox="1"/>
      </xdr:nvSpPr>
      <xdr:spPr>
        <a:xfrm>
          <a:off x="2527300" y="646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42,331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石川県川北町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財政調整基金残高は、年々増加している。　　　　　　　　　　　　　　　　標準財政規模に対する割合が非常に高いことから安定した財政運営ができていると考える。　　　　　　　　　　　　　　　　　　　　　　　今後とも、不測の事態に備えるとともに、将来を見据え財政調整基金等に積立を行い、更なる健全化に努める。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石川県川北町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全会計において、黒字決算となっており、安定した財政運営を維持している。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石川県川北町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元利償還金については、平成２２年度のピークが過ぎ、年々減少傾向にある。　　　　　　　　　　　　　　　　　　　　　交付税算入公債費等は、減少しているものの、実質公債費比率の分子も同様に減少しており、健全な財政運営ができていると考える。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石川県川北町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将来負担比率の分子は平成２４年度以来３年連続マイナスとなっている。　　　　　　　　　　　　　　　　　　　これは、普通会計等に係る地方債の現在高の減少と充当可能基金の増加によるものであり、今後とも、繰上償還や財政調整基金の積立て等を実施し、健全化に努めていく。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3874207</v>
      </c>
      <c r="BO4" s="349"/>
      <c r="BP4" s="349"/>
      <c r="BQ4" s="349"/>
      <c r="BR4" s="349"/>
      <c r="BS4" s="349"/>
      <c r="BT4" s="349"/>
      <c r="BU4" s="350"/>
      <c r="BV4" s="348">
        <v>3942407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7.4</v>
      </c>
      <c r="CU4" s="355"/>
      <c r="CV4" s="355"/>
      <c r="CW4" s="355"/>
      <c r="CX4" s="355"/>
      <c r="CY4" s="355"/>
      <c r="CZ4" s="355"/>
      <c r="DA4" s="356"/>
      <c r="DB4" s="354">
        <v>11.2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3706619</v>
      </c>
      <c r="BO5" s="386"/>
      <c r="BP5" s="386"/>
      <c r="BQ5" s="386"/>
      <c r="BR5" s="386"/>
      <c r="BS5" s="386"/>
      <c r="BT5" s="386"/>
      <c r="BU5" s="387"/>
      <c r="BV5" s="385">
        <v>3677216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78.3</v>
      </c>
      <c r="CU5" s="383"/>
      <c r="CV5" s="383"/>
      <c r="CW5" s="383"/>
      <c r="CX5" s="383"/>
      <c r="CY5" s="383"/>
      <c r="CZ5" s="383"/>
      <c r="DA5" s="384"/>
      <c r="DB5" s="382">
        <v>74.7</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167588</v>
      </c>
      <c r="BO6" s="386"/>
      <c r="BP6" s="386"/>
      <c r="BQ6" s="386"/>
      <c r="BR6" s="386"/>
      <c r="BS6" s="386"/>
      <c r="BT6" s="386"/>
      <c r="BU6" s="387"/>
      <c r="BV6" s="385">
        <v>265191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88.2</v>
      </c>
      <c r="CU6" s="423"/>
      <c r="CV6" s="423"/>
      <c r="CW6" s="423"/>
      <c r="CX6" s="423"/>
      <c r="CY6" s="423"/>
      <c r="CZ6" s="423"/>
      <c r="DA6" s="424"/>
      <c r="DB6" s="422">
        <v>84.6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7286</v>
      </c>
      <c r="BO7" s="386"/>
      <c r="BP7" s="386"/>
      <c r="BQ7" s="386"/>
      <c r="BR7" s="386"/>
      <c r="BS7" s="386"/>
      <c r="BT7" s="386"/>
      <c r="BU7" s="387"/>
      <c r="BV7" s="385">
        <v>15137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2162031</v>
      </c>
      <c r="CU7" s="386"/>
      <c r="CV7" s="386"/>
      <c r="CW7" s="386"/>
      <c r="CX7" s="386"/>
      <c r="CY7" s="386"/>
      <c r="CZ7" s="386"/>
      <c r="DA7" s="387"/>
      <c r="DB7" s="385">
        <v>2229102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160302</v>
      </c>
      <c r="BO8" s="386"/>
      <c r="BP8" s="386"/>
      <c r="BQ8" s="386"/>
      <c r="BR8" s="386"/>
      <c r="BS8" s="386"/>
      <c r="BT8" s="386"/>
      <c r="BU8" s="387"/>
      <c r="BV8" s="385">
        <v>250054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0.64</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6147</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-89752</v>
      </c>
      <c r="BO9" s="386"/>
      <c r="BP9" s="386"/>
      <c r="BQ9" s="386"/>
      <c r="BR9" s="386"/>
      <c r="BS9" s="386"/>
      <c r="BT9" s="386"/>
      <c r="BU9" s="387"/>
      <c r="BV9" s="385">
        <v>-3722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11.6</v>
      </c>
      <c r="CU9" s="383"/>
      <c r="CV9" s="383"/>
      <c r="CW9" s="383"/>
      <c r="CX9" s="383"/>
      <c r="CY9" s="383"/>
      <c r="CZ9" s="383"/>
      <c r="DA9" s="384"/>
      <c r="DB9" s="382">
        <v>15.1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5677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82255</v>
      </c>
      <c r="BO10" s="386"/>
      <c r="BP10" s="386"/>
      <c r="BQ10" s="386"/>
      <c r="BR10" s="386"/>
      <c r="BS10" s="386"/>
      <c r="BT10" s="386"/>
      <c r="BU10" s="387"/>
      <c r="BV10" s="385">
        <v>112034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120800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6295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6264</v>
      </c>
      <c r="S13" s="467"/>
      <c r="T13" s="467"/>
      <c r="U13" s="467"/>
      <c r="V13" s="468"/>
      <c r="W13" s="401" t="s">
        <v>123</v>
      </c>
      <c r="X13" s="402"/>
      <c r="Y13" s="402"/>
      <c r="Z13" s="402"/>
      <c r="AA13" s="402"/>
      <c r="AB13" s="392"/>
      <c r="AC13" s="436">
        <v>177</v>
      </c>
      <c r="AD13" s="437"/>
      <c r="AE13" s="437"/>
      <c r="AF13" s="437"/>
      <c r="AG13" s="476"/>
      <c r="AH13" s="436">
        <v>221</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-7497</v>
      </c>
      <c r="BO13" s="386"/>
      <c r="BP13" s="386"/>
      <c r="BQ13" s="386"/>
      <c r="BR13" s="386"/>
      <c r="BS13" s="386"/>
      <c r="BT13" s="386"/>
      <c r="BU13" s="387"/>
      <c r="BV13" s="385">
        <v>229112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9.8000000000000007</v>
      </c>
      <c r="CU13" s="383"/>
      <c r="CV13" s="383"/>
      <c r="CW13" s="383"/>
      <c r="CX13" s="383"/>
      <c r="CY13" s="383"/>
      <c r="CZ13" s="383"/>
      <c r="DA13" s="384"/>
      <c r="DB13" s="382">
        <v>10.9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6298</v>
      </c>
      <c r="S14" s="467"/>
      <c r="T14" s="467"/>
      <c r="U14" s="467"/>
      <c r="V14" s="468"/>
      <c r="W14" s="375"/>
      <c r="X14" s="376"/>
      <c r="Y14" s="376"/>
      <c r="Z14" s="376"/>
      <c r="AA14" s="376"/>
      <c r="AB14" s="365"/>
      <c r="AC14" s="469">
        <v>5.7</v>
      </c>
      <c r="AD14" s="470"/>
      <c r="AE14" s="470"/>
      <c r="AF14" s="470"/>
      <c r="AG14" s="471"/>
      <c r="AH14" s="469">
        <v>7.4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6264</v>
      </c>
      <c r="S15" s="467"/>
      <c r="T15" s="467"/>
      <c r="U15" s="467"/>
      <c r="V15" s="468"/>
      <c r="W15" s="401" t="s">
        <v>130</v>
      </c>
      <c r="X15" s="402"/>
      <c r="Y15" s="402"/>
      <c r="Z15" s="402"/>
      <c r="AA15" s="402"/>
      <c r="AB15" s="392"/>
      <c r="AC15" s="436">
        <v>1168</v>
      </c>
      <c r="AD15" s="437"/>
      <c r="AE15" s="437"/>
      <c r="AF15" s="437"/>
      <c r="AG15" s="476"/>
      <c r="AH15" s="436">
        <v>1075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983231</v>
      </c>
      <c r="BO15" s="349"/>
      <c r="BP15" s="349"/>
      <c r="BQ15" s="349"/>
      <c r="BR15" s="349"/>
      <c r="BS15" s="349"/>
      <c r="BT15" s="349"/>
      <c r="BU15" s="350"/>
      <c r="BV15" s="348">
        <v>1018499</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37.4</v>
      </c>
      <c r="AD16" s="470"/>
      <c r="AE16" s="470"/>
      <c r="AF16" s="470"/>
      <c r="AG16" s="471"/>
      <c r="AH16" s="469">
        <v>36.200000000000003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1604536</v>
      </c>
      <c r="BO16" s="386"/>
      <c r="BP16" s="386"/>
      <c r="BQ16" s="386"/>
      <c r="BR16" s="386"/>
      <c r="BS16" s="386"/>
      <c r="BT16" s="386"/>
      <c r="BU16" s="387"/>
      <c r="BV16" s="385">
        <v>1624476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1774</v>
      </c>
      <c r="AD17" s="437"/>
      <c r="AE17" s="437"/>
      <c r="AF17" s="437"/>
      <c r="AG17" s="476"/>
      <c r="AH17" s="436">
        <v>1671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1275211</v>
      </c>
      <c r="BO17" s="386"/>
      <c r="BP17" s="386"/>
      <c r="BQ17" s="386"/>
      <c r="BR17" s="386"/>
      <c r="BS17" s="386"/>
      <c r="BT17" s="386"/>
      <c r="BU17" s="387"/>
      <c r="BV17" s="385">
        <v>1334511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14.64</v>
      </c>
      <c r="M18" s="498"/>
      <c r="N18" s="498"/>
      <c r="O18" s="498"/>
      <c r="P18" s="498"/>
      <c r="Q18" s="498"/>
      <c r="R18" s="499"/>
      <c r="S18" s="499"/>
      <c r="T18" s="499"/>
      <c r="U18" s="499"/>
      <c r="V18" s="500"/>
      <c r="W18" s="403"/>
      <c r="X18" s="404"/>
      <c r="Y18" s="404"/>
      <c r="Z18" s="404"/>
      <c r="AA18" s="404"/>
      <c r="AB18" s="395"/>
      <c r="AC18" s="501">
        <v>56.9</v>
      </c>
      <c r="AD18" s="502"/>
      <c r="AE18" s="502"/>
      <c r="AF18" s="502"/>
      <c r="AG18" s="503"/>
      <c r="AH18" s="501">
        <v>56.2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1858845</v>
      </c>
      <c r="BO18" s="386"/>
      <c r="BP18" s="386"/>
      <c r="BQ18" s="386"/>
      <c r="BR18" s="386"/>
      <c r="BS18" s="386"/>
      <c r="BT18" s="386"/>
      <c r="BU18" s="387"/>
      <c r="BV18" s="385">
        <v>1834528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420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2834989</v>
      </c>
      <c r="BO19" s="386"/>
      <c r="BP19" s="386"/>
      <c r="BQ19" s="386"/>
      <c r="BR19" s="386"/>
      <c r="BS19" s="386"/>
      <c r="BT19" s="386"/>
      <c r="BU19" s="387"/>
      <c r="BV19" s="385">
        <v>2971412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1720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4474657</v>
      </c>
      <c r="BO23" s="386"/>
      <c r="BP23" s="386"/>
      <c r="BQ23" s="386"/>
      <c r="BR23" s="386"/>
      <c r="BS23" s="386"/>
      <c r="BT23" s="386"/>
      <c r="BU23" s="387"/>
      <c r="BV23" s="385">
        <v>4400227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8300</v>
      </c>
      <c r="R24" s="437"/>
      <c r="S24" s="437"/>
      <c r="T24" s="437"/>
      <c r="U24" s="437"/>
      <c r="V24" s="476"/>
      <c r="W24" s="531"/>
      <c r="X24" s="519"/>
      <c r="Y24" s="520"/>
      <c r="Z24" s="435" t="s">
        <v>154</v>
      </c>
      <c r="AA24" s="415"/>
      <c r="AB24" s="415"/>
      <c r="AC24" s="415"/>
      <c r="AD24" s="415"/>
      <c r="AE24" s="415"/>
      <c r="AF24" s="415"/>
      <c r="AG24" s="416"/>
      <c r="AH24" s="436">
        <v>76</v>
      </c>
      <c r="AI24" s="437"/>
      <c r="AJ24" s="437"/>
      <c r="AK24" s="437"/>
      <c r="AL24" s="476"/>
      <c r="AM24" s="436">
        <v>204212</v>
      </c>
      <c r="AN24" s="437"/>
      <c r="AO24" s="437"/>
      <c r="AP24" s="437"/>
      <c r="AQ24" s="437"/>
      <c r="AR24" s="476"/>
      <c r="AS24" s="436">
        <v>2687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3283975</v>
      </c>
      <c r="BO24" s="386"/>
      <c r="BP24" s="386"/>
      <c r="BQ24" s="386"/>
      <c r="BR24" s="386"/>
      <c r="BS24" s="386"/>
      <c r="BT24" s="386"/>
      <c r="BU24" s="387"/>
      <c r="BV24" s="385">
        <v>3359959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6500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120</v>
      </c>
      <c r="BO25" s="349"/>
      <c r="BP25" s="349"/>
      <c r="BQ25" s="349"/>
      <c r="BR25" s="349"/>
      <c r="BS25" s="349"/>
      <c r="BT25" s="349"/>
      <c r="BU25" s="350"/>
      <c r="BV25" s="348" t="s">
        <v>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5900</v>
      </c>
      <c r="R26" s="437"/>
      <c r="S26" s="437"/>
      <c r="T26" s="437"/>
      <c r="U26" s="437"/>
      <c r="V26" s="476"/>
      <c r="W26" s="531"/>
      <c r="X26" s="519"/>
      <c r="Y26" s="520"/>
      <c r="Z26" s="435" t="s">
        <v>160</v>
      </c>
      <c r="AA26" s="555"/>
      <c r="AB26" s="555"/>
      <c r="AC26" s="555"/>
      <c r="AD26" s="555"/>
      <c r="AE26" s="555"/>
      <c r="AF26" s="555"/>
      <c r="AG26" s="556"/>
      <c r="AH26" s="436">
        <v>4</v>
      </c>
      <c r="AI26" s="437"/>
      <c r="AJ26" s="437"/>
      <c r="AK26" s="437"/>
      <c r="AL26" s="476"/>
      <c r="AM26" s="436">
        <v>9256</v>
      </c>
      <c r="AN26" s="437"/>
      <c r="AO26" s="437"/>
      <c r="AP26" s="437"/>
      <c r="AQ26" s="437"/>
      <c r="AR26" s="476"/>
      <c r="AS26" s="436">
        <v>2314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3250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128685</v>
      </c>
      <c r="BO27" s="553"/>
      <c r="BP27" s="553"/>
      <c r="BQ27" s="553"/>
      <c r="BR27" s="553"/>
      <c r="BS27" s="553"/>
      <c r="BT27" s="553"/>
      <c r="BU27" s="554"/>
      <c r="BV27" s="552">
        <v>128461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2600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1875370</v>
      </c>
      <c r="BO28" s="349"/>
      <c r="BP28" s="349"/>
      <c r="BQ28" s="349"/>
      <c r="BR28" s="349"/>
      <c r="BS28" s="349"/>
      <c r="BT28" s="349"/>
      <c r="BU28" s="350"/>
      <c r="BV28" s="348">
        <v>1793115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8</v>
      </c>
      <c r="M29" s="437"/>
      <c r="N29" s="437"/>
      <c r="O29" s="437"/>
      <c r="P29" s="476"/>
      <c r="Q29" s="436">
        <v>2500</v>
      </c>
      <c r="R29" s="437"/>
      <c r="S29" s="437"/>
      <c r="T29" s="437"/>
      <c r="U29" s="437"/>
      <c r="V29" s="476"/>
      <c r="W29" s="532"/>
      <c r="X29" s="533"/>
      <c r="Y29" s="534"/>
      <c r="Z29" s="435" t="s">
        <v>170</v>
      </c>
      <c r="AA29" s="415"/>
      <c r="AB29" s="415"/>
      <c r="AC29" s="415"/>
      <c r="AD29" s="415"/>
      <c r="AE29" s="415"/>
      <c r="AF29" s="415"/>
      <c r="AG29" s="416"/>
      <c r="AH29" s="436">
        <v>76</v>
      </c>
      <c r="AI29" s="437"/>
      <c r="AJ29" s="437"/>
      <c r="AK29" s="437"/>
      <c r="AL29" s="476"/>
      <c r="AM29" s="436">
        <v>204212</v>
      </c>
      <c r="AN29" s="437"/>
      <c r="AO29" s="437"/>
      <c r="AP29" s="437"/>
      <c r="AQ29" s="437"/>
      <c r="AR29" s="476"/>
      <c r="AS29" s="436">
        <v>2687</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5373</v>
      </c>
      <c r="BO29" s="386"/>
      <c r="BP29" s="386"/>
      <c r="BQ29" s="386"/>
      <c r="BR29" s="386"/>
      <c r="BS29" s="386"/>
      <c r="BT29" s="386"/>
      <c r="BU29" s="387"/>
      <c r="BV29" s="385">
        <v>5362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91.1</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427271</v>
      </c>
      <c r="BO30" s="553"/>
      <c r="BP30" s="553"/>
      <c r="BQ30" s="553"/>
      <c r="BR30" s="553"/>
      <c r="BS30" s="553"/>
      <c r="BT30" s="553"/>
      <c r="BU30" s="554"/>
      <c r="BV30" s="552">
        <v>459588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川北町国民健康保険特別会計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川北町簡易水道事業特別会計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能美広域事務組合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川北町余暇健康開発公社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川北町介護保険事業特別会計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川北町農業集落排水事業特別会計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手取郷広域事務組合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川北町土地開発公社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川北町後期高齢者医療特別会計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手取川流域環境衛生事業組合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川北町介護保険サービス事業特別会計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能美介護保険認定事務組合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石川県市町村職員退職手当組合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石川県市町村消防団員等公務災害補償等組合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石川県市町村消防賞じゅつ金組合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手取川水防事務組合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石川県町村議会公務災害補償組合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南加賀広域圏事務組合（一般会計）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B40" sqref="B40"/>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69" t="s">
        <v>24</v>
      </c>
      <c r="C41" s="1170"/>
      <c r="D41" s="81"/>
      <c r="E41" s="1175" t="s">
        <v>25</v>
      </c>
      <c r="F41" s="1175"/>
      <c r="G41" s="1175"/>
      <c r="H41" s="1176"/>
      <c r="I41" s="82">
        <v>4735</v>
      </c>
      <c r="J41" s="83">
        <v>4526</v>
      </c>
      <c r="K41" s="83">
        <v>4451</v>
      </c>
      <c r="L41" s="83">
        <v>4400</v>
      </c>
      <c r="M41" s="84">
        <v>4475</v>
      </c>
    </row>
    <row r="42" spans="2:13" ht="27.75" customHeight="1" x14ac:dyDescent="0.15">
      <c r="B42" s="1171"/>
      <c r="C42" s="1172"/>
      <c r="D42" s="85"/>
      <c r="E42" s="1177" t="s">
        <v>26</v>
      </c>
      <c r="F42" s="1177"/>
      <c r="G42" s="1177"/>
      <c r="H42" s="1178"/>
      <c r="I42" s="86" t="s">
        <v>475</v>
      </c>
      <c r="J42" s="87" t="s">
        <v>475</v>
      </c>
      <c r="K42" s="87" t="s">
        <v>475</v>
      </c>
      <c r="L42" s="87" t="s">
        <v>475</v>
      </c>
      <c r="M42" s="88" t="s">
        <v>475</v>
      </c>
    </row>
    <row r="43" spans="2:13" ht="27.75" customHeight="1" x14ac:dyDescent="0.15">
      <c r="B43" s="1171"/>
      <c r="C43" s="1172"/>
      <c r="D43" s="85"/>
      <c r="E43" s="1177" t="s">
        <v>27</v>
      </c>
      <c r="F43" s="1177"/>
      <c r="G43" s="1177"/>
      <c r="H43" s="1178"/>
      <c r="I43" s="86">
        <v>409</v>
      </c>
      <c r="J43" s="87">
        <v>379</v>
      </c>
      <c r="K43" s="87">
        <v>360</v>
      </c>
      <c r="L43" s="87">
        <v>353</v>
      </c>
      <c r="M43" s="88">
        <v>347</v>
      </c>
    </row>
    <row r="44" spans="2:13" ht="27.75" customHeight="1" x14ac:dyDescent="0.15">
      <c r="B44" s="1171"/>
      <c r="C44" s="1172"/>
      <c r="D44" s="85"/>
      <c r="E44" s="1177" t="s">
        <v>28</v>
      </c>
      <c r="F44" s="1177"/>
      <c r="G44" s="1177"/>
      <c r="H44" s="1178"/>
      <c r="I44" s="86">
        <v>546</v>
      </c>
      <c r="J44" s="87">
        <v>503</v>
      </c>
      <c r="K44" s="87">
        <v>455</v>
      </c>
      <c r="L44" s="87">
        <v>411</v>
      </c>
      <c r="M44" s="88">
        <v>454</v>
      </c>
    </row>
    <row r="45" spans="2:13" ht="27.75" customHeight="1" x14ac:dyDescent="0.15">
      <c r="B45" s="1171"/>
      <c r="C45" s="1172"/>
      <c r="D45" s="85"/>
      <c r="E45" s="1177" t="s">
        <v>29</v>
      </c>
      <c r="F45" s="1177"/>
      <c r="G45" s="1177"/>
      <c r="H45" s="1178"/>
      <c r="I45" s="86">
        <v>593</v>
      </c>
      <c r="J45" s="87">
        <v>609</v>
      </c>
      <c r="K45" s="87">
        <v>568</v>
      </c>
      <c r="L45" s="87">
        <v>545</v>
      </c>
      <c r="M45" s="88">
        <v>519</v>
      </c>
    </row>
    <row r="46" spans="2:13" ht="27.75" customHeight="1" x14ac:dyDescent="0.15">
      <c r="B46" s="1171"/>
      <c r="C46" s="1172"/>
      <c r="D46" s="85"/>
      <c r="E46" s="1177" t="s">
        <v>30</v>
      </c>
      <c r="F46" s="1177"/>
      <c r="G46" s="1177"/>
      <c r="H46" s="1178"/>
      <c r="I46" s="86">
        <v>16</v>
      </c>
      <c r="J46" s="87" t="s">
        <v>475</v>
      </c>
      <c r="K46" s="87" t="s">
        <v>475</v>
      </c>
      <c r="L46" s="87" t="s">
        <v>475</v>
      </c>
      <c r="M46" s="88" t="s">
        <v>475</v>
      </c>
    </row>
    <row r="47" spans="2:13" ht="27.75" customHeight="1" x14ac:dyDescent="0.15">
      <c r="B47" s="1171"/>
      <c r="C47" s="1172"/>
      <c r="D47" s="85"/>
      <c r="E47" s="1177" t="s">
        <v>31</v>
      </c>
      <c r="F47" s="1177"/>
      <c r="G47" s="1177"/>
      <c r="H47" s="1178"/>
      <c r="I47" s="86" t="s">
        <v>475</v>
      </c>
      <c r="J47" s="87" t="s">
        <v>475</v>
      </c>
      <c r="K47" s="87" t="s">
        <v>475</v>
      </c>
      <c r="L47" s="87" t="s">
        <v>475</v>
      </c>
      <c r="M47" s="88" t="s">
        <v>475</v>
      </c>
    </row>
    <row r="48" spans="2:13" ht="27.75" customHeight="1" x14ac:dyDescent="0.15">
      <c r="B48" s="1173"/>
      <c r="C48" s="1174"/>
      <c r="D48" s="85"/>
      <c r="E48" s="1177" t="s">
        <v>32</v>
      </c>
      <c r="F48" s="1177"/>
      <c r="G48" s="1177"/>
      <c r="H48" s="1178"/>
      <c r="I48" s="86" t="s">
        <v>475</v>
      </c>
      <c r="J48" s="87" t="s">
        <v>475</v>
      </c>
      <c r="K48" s="87" t="s">
        <v>475</v>
      </c>
      <c r="L48" s="87" t="s">
        <v>475</v>
      </c>
      <c r="M48" s="88" t="s">
        <v>475</v>
      </c>
    </row>
    <row r="49" spans="2:13" ht="27.75" customHeight="1" x14ac:dyDescent="0.15">
      <c r="B49" s="1179" t="s">
        <v>33</v>
      </c>
      <c r="C49" s="1180"/>
      <c r="D49" s="89"/>
      <c r="E49" s="1177" t="s">
        <v>34</v>
      </c>
      <c r="F49" s="1177"/>
      <c r="G49" s="1177"/>
      <c r="H49" s="1178"/>
      <c r="I49" s="86">
        <v>1890</v>
      </c>
      <c r="J49" s="87">
        <v>2026</v>
      </c>
      <c r="K49" s="87">
        <v>2194</v>
      </c>
      <c r="L49" s="87">
        <v>2314</v>
      </c>
      <c r="M49" s="88">
        <v>2404</v>
      </c>
    </row>
    <row r="50" spans="2:13" ht="27.75" customHeight="1" x14ac:dyDescent="0.15">
      <c r="B50" s="1171"/>
      <c r="C50" s="1172"/>
      <c r="D50" s="85"/>
      <c r="E50" s="1177" t="s">
        <v>35</v>
      </c>
      <c r="F50" s="1177"/>
      <c r="G50" s="1177"/>
      <c r="H50" s="1178"/>
      <c r="I50" s="86">
        <v>1245</v>
      </c>
      <c r="J50" s="87">
        <v>1119</v>
      </c>
      <c r="K50" s="87">
        <v>1011</v>
      </c>
      <c r="L50" s="87">
        <v>909</v>
      </c>
      <c r="M50" s="88">
        <v>775</v>
      </c>
    </row>
    <row r="51" spans="2:13" ht="27.75" customHeight="1" x14ac:dyDescent="0.15">
      <c r="B51" s="1173"/>
      <c r="C51" s="1174"/>
      <c r="D51" s="85"/>
      <c r="E51" s="1177" t="s">
        <v>36</v>
      </c>
      <c r="F51" s="1177"/>
      <c r="G51" s="1177"/>
      <c r="H51" s="1178"/>
      <c r="I51" s="86">
        <v>2587</v>
      </c>
      <c r="J51" s="87">
        <v>2687</v>
      </c>
      <c r="K51" s="87">
        <v>2768</v>
      </c>
      <c r="L51" s="87">
        <v>2853</v>
      </c>
      <c r="M51" s="88">
        <v>2968</v>
      </c>
    </row>
    <row r="52" spans="2:13" ht="27.75" customHeight="1" thickBot="1" x14ac:dyDescent="0.2">
      <c r="B52" s="1181" t="s">
        <v>37</v>
      </c>
      <c r="C52" s="1182"/>
      <c r="D52" s="90"/>
      <c r="E52" s="1183" t="s">
        <v>38</v>
      </c>
      <c r="F52" s="1183"/>
      <c r="G52" s="1183"/>
      <c r="H52" s="1184"/>
      <c r="I52" s="91">
        <v>577</v>
      </c>
      <c r="J52" s="92">
        <v>186</v>
      </c>
      <c r="K52" s="92">
        <v>-141</v>
      </c>
      <c r="L52" s="92">
        <v>-368</v>
      </c>
      <c r="M52" s="93">
        <v>-352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57177</v>
      </c>
      <c r="E3" s="116"/>
      <c r="F3" s="117">
        <v>121932</v>
      </c>
      <c r="G3" s="118"/>
      <c r="H3" s="119"/>
    </row>
    <row r="4" spans="1:8" x14ac:dyDescent="0.15">
      <c r="A4" s="120"/>
      <c r="B4" s="121"/>
      <c r="C4" s="122"/>
      <c r="D4" s="123">
        <v>39896</v>
      </c>
      <c r="E4" s="124"/>
      <c r="F4" s="125">
        <v>68430</v>
      </c>
      <c r="G4" s="126"/>
      <c r="H4" s="127"/>
    </row>
    <row r="5" spans="1:8" x14ac:dyDescent="0.15">
      <c r="A5" s="108" t="s">
        <v>508</v>
      </c>
      <c r="B5" s="113"/>
      <c r="C5" s="114"/>
      <c r="D5" s="115">
        <v>73999</v>
      </c>
      <c r="E5" s="116"/>
      <c r="F5" s="117">
        <v>92021</v>
      </c>
      <c r="G5" s="118"/>
      <c r="H5" s="119"/>
    </row>
    <row r="6" spans="1:8" x14ac:dyDescent="0.15">
      <c r="A6" s="120"/>
      <c r="B6" s="121"/>
      <c r="C6" s="122"/>
      <c r="D6" s="123">
        <v>34325</v>
      </c>
      <c r="E6" s="124"/>
      <c r="F6" s="125">
        <v>52579</v>
      </c>
      <c r="G6" s="126"/>
      <c r="H6" s="127"/>
    </row>
    <row r="7" spans="1:8" x14ac:dyDescent="0.15">
      <c r="A7" s="108" t="s">
        <v>509</v>
      </c>
      <c r="B7" s="113"/>
      <c r="C7" s="114"/>
      <c r="D7" s="115">
        <v>63575</v>
      </c>
      <c r="E7" s="116"/>
      <c r="F7" s="117">
        <v>94828</v>
      </c>
      <c r="G7" s="118"/>
      <c r="H7" s="119"/>
    </row>
    <row r="8" spans="1:8" x14ac:dyDescent="0.15">
      <c r="A8" s="120"/>
      <c r="B8" s="121"/>
      <c r="C8" s="122"/>
      <c r="D8" s="123">
        <v>33916</v>
      </c>
      <c r="E8" s="124"/>
      <c r="F8" s="125">
        <v>55133</v>
      </c>
      <c r="G8" s="126"/>
      <c r="H8" s="127"/>
    </row>
    <row r="9" spans="1:8" x14ac:dyDescent="0.15">
      <c r="A9" s="108" t="s">
        <v>510</v>
      </c>
      <c r="B9" s="113"/>
      <c r="C9" s="114"/>
      <c r="D9" s="115">
        <v>101422</v>
      </c>
      <c r="E9" s="116"/>
      <c r="F9" s="117">
        <v>119674</v>
      </c>
      <c r="G9" s="118"/>
      <c r="H9" s="119"/>
    </row>
    <row r="10" spans="1:8" x14ac:dyDescent="0.15">
      <c r="A10" s="120"/>
      <c r="B10" s="121"/>
      <c r="C10" s="122"/>
      <c r="D10" s="123">
        <v>24558</v>
      </c>
      <c r="E10" s="124"/>
      <c r="F10" s="125">
        <v>57803</v>
      </c>
      <c r="G10" s="126"/>
      <c r="H10" s="127"/>
    </row>
    <row r="11" spans="1:8" x14ac:dyDescent="0.15">
      <c r="A11" s="108" t="s">
        <v>511</v>
      </c>
      <c r="B11" s="113"/>
      <c r="C11" s="114"/>
      <c r="D11" s="115">
        <v>116264</v>
      </c>
      <c r="E11" s="116"/>
      <c r="F11" s="117">
        <v>119685</v>
      </c>
      <c r="G11" s="118"/>
      <c r="H11" s="119"/>
    </row>
    <row r="12" spans="1:8" x14ac:dyDescent="0.15">
      <c r="A12" s="120"/>
      <c r="B12" s="121"/>
      <c r="C12" s="128"/>
      <c r="D12" s="123">
        <v>35616</v>
      </c>
      <c r="E12" s="124"/>
      <c r="F12" s="125">
        <v>68464</v>
      </c>
      <c r="G12" s="126"/>
      <c r="H12" s="127"/>
    </row>
    <row r="13" spans="1:8" x14ac:dyDescent="0.15">
      <c r="A13" s="108"/>
      <c r="B13" s="113"/>
      <c r="C13" s="129"/>
      <c r="D13" s="130">
        <v>82487</v>
      </c>
      <c r="E13" s="131"/>
      <c r="F13" s="132">
        <v>109628</v>
      </c>
      <c r="G13" s="133"/>
      <c r="H13" s="119"/>
    </row>
    <row r="14" spans="1:8" x14ac:dyDescent="0.15">
      <c r="A14" s="120"/>
      <c r="B14" s="121"/>
      <c r="C14" s="122"/>
      <c r="D14" s="123">
        <v>33662</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11.91</v>
      </c>
      <c r="C19" s="134">
        <f>ROUND(VALUE(SUBSTITUTE(実質収支比率等に係る経年分析!G$48,"▲","-")),2)</f>
        <v>9.67</v>
      </c>
      <c r="D19" s="134">
        <f>ROUND(VALUE(SUBSTITUTE(実質収支比率等に係る経年分析!H$48,"▲","-")),2)</f>
        <v>11.56</v>
      </c>
      <c r="E19" s="134">
        <f>ROUND(VALUE(SUBSTITUTE(実質収支比率等に係る経年分析!I$48,"▲","-")),2)</f>
        <v>11.22</v>
      </c>
      <c r="F19" s="134">
        <f>ROUND(VALUE(SUBSTITUTE(実質収支比率等に係る経年分析!J$48,"▲","-")),2)</f>
        <v>7.41</v>
      </c>
    </row>
    <row r="20" spans="1:11" x14ac:dyDescent="0.15">
      <c r="A20" s="134" t="s">
        <v>43</v>
      </c>
      <c r="B20" s="134">
        <f>ROUND(VALUE(SUBSTITUTE(実質収支比率等に係る経年分析!F$47,"▲","-")),2)</f>
        <v>62.12</v>
      </c>
      <c r="C20" s="134">
        <f>ROUND(VALUE(SUBSTITUTE(実質収支比率等に係る経年分析!G$47,"▲","-")),2)</f>
        <v>69.77</v>
      </c>
      <c r="D20" s="134">
        <f>ROUND(VALUE(SUBSTITUTE(実質収支比率等に係る経年分析!H$47,"▲","-")),2)</f>
        <v>76.599999999999994</v>
      </c>
      <c r="E20" s="134">
        <f>ROUND(VALUE(SUBSTITUTE(実質収支比率等に係る経年分析!I$47,"▲","-")),2)</f>
        <v>80.44</v>
      </c>
      <c r="F20" s="134">
        <f>ROUND(VALUE(SUBSTITUTE(実質収支比率等に係る経年分析!J$47,"▲","-")),2)</f>
        <v>86.74</v>
      </c>
    </row>
    <row r="21" spans="1:11" x14ac:dyDescent="0.15">
      <c r="A21" s="134" t="s">
        <v>44</v>
      </c>
      <c r="B21" s="134">
        <f>IF(ISNUMBER(VALUE(SUBSTITUTE(実質収支比率等に係る経年分析!F$49,"▲","-"))),ROUND(VALUE(SUBSTITUTE(実質収支比率等に係る経年分析!F$49,"▲","-")),2),NA())</f>
        <v>19.05</v>
      </c>
      <c r="C21" s="134">
        <f>IF(ISNUMBER(VALUE(SUBSTITUTE(実質収支比率等に係る経年分析!G$49,"▲","-"))),ROUND(VALUE(SUBSTITUTE(実質収支比率等に係る経年分析!G$49,"▲","-")),2),NA())</f>
        <v>8.4</v>
      </c>
      <c r="D21" s="134">
        <f>IF(ISNUMBER(VALUE(SUBSTITUTE(実質収支比率等に係る経年分析!H$49,"▲","-"))),ROUND(VALUE(SUBSTITUTE(実質収支比率等に係る経年分析!H$49,"▲","-")),2),NA())</f>
        <v>9.3800000000000008</v>
      </c>
      <c r="E21" s="134">
        <f>IF(ISNUMBER(VALUE(SUBSTITUTE(実質収支比率等に係る経年分析!I$49,"▲","-"))),ROUND(VALUE(SUBSTITUTE(実質収支比率等に係る経年分析!I$49,"▲","-")),2),NA())</f>
        <v>10.28</v>
      </c>
      <c r="F21" s="134">
        <f>IF(ISNUMBER(VALUE(SUBSTITUTE(実質収支比率等に係る経年分析!J$49,"▲","-"))),ROUND(VALUE(SUBSTITUTE(実質収支比率等に係る経年分析!J$49,"▲","-")),2),NA())</f>
        <v>-0.35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川北町簡易水道事業特別会計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川北町後期高齢者医療特別会計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川北町介護保険サービス事業特別会計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x14ac:dyDescent="0.15">
      <c r="A33" s="135" t="str">
        <f>IF(連結実質赤字比率に係る赤字・黒字の構成分析!C$37="",NA(),連結実質赤字比率に係る赤字・黒字の構成分析!C$37)</f>
        <v>川北町農業集落排水事業特別会計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0.26</v>
      </c>
    </row>
    <row r="34" spans="1:16" x14ac:dyDescent="0.15">
      <c r="A34" s="135" t="str">
        <f>IF(連結実質赤字比率に係る赤字・黒字の構成分析!C$36="",NA(),連結実質赤字比率に係る赤字・黒字の構成分析!C$36)</f>
        <v>川北町介護保険事業特別会計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1.05</v>
      </c>
    </row>
    <row r="35" spans="1:16" x14ac:dyDescent="0.15">
      <c r="A35" s="135" t="str">
        <f>IF(連結実質赤字比率に係る赤字・黒字の構成分析!C$35="",NA(),連結実質赤字比率に係る赤字・黒字の構成分析!C$35)</f>
        <v>川北町国民健康保険特別会計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1.48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11.56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406</v>
      </c>
      <c r="E42" s="136"/>
      <c r="F42" s="136"/>
      <c r="G42" s="136">
        <f>'実質公債費比率（分子）の構造'!L$52</f>
        <v>414</v>
      </c>
      <c r="H42" s="136"/>
      <c r="I42" s="136"/>
      <c r="J42" s="136">
        <f>'実質公債費比率（分子）の構造'!M$52</f>
        <v>394</v>
      </c>
      <c r="K42" s="136"/>
      <c r="L42" s="136"/>
      <c r="M42" s="136">
        <f>'実質公債費比率（分子）の構造'!N$52</f>
        <v>383</v>
      </c>
      <c r="N42" s="136"/>
      <c r="O42" s="136"/>
      <c r="P42" s="136">
        <f>'実質公債費比率（分子）の構造'!O$52</f>
        <v>393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63</v>
      </c>
      <c r="C45" s="136"/>
      <c r="D45" s="136"/>
      <c r="E45" s="136">
        <f>'実質公債費比率（分子）の構造'!L$49</f>
        <v>72</v>
      </c>
      <c r="F45" s="136"/>
      <c r="G45" s="136"/>
      <c r="H45" s="136">
        <f>'実質公債費比率（分子）の構造'!M$49</f>
        <v>77</v>
      </c>
      <c r="I45" s="136"/>
      <c r="J45" s="136"/>
      <c r="K45" s="136">
        <f>'実質公債費比率（分子）の構造'!N$49</f>
        <v>66</v>
      </c>
      <c r="L45" s="136"/>
      <c r="M45" s="136"/>
      <c r="N45" s="136">
        <f>'実質公債費比率（分子）の構造'!O$49</f>
        <v>64</v>
      </c>
      <c r="O45" s="136"/>
      <c r="P45" s="136"/>
    </row>
    <row r="46" spans="1:16" x14ac:dyDescent="0.15">
      <c r="A46" s="136" t="s">
        <v>55</v>
      </c>
      <c r="B46" s="136">
        <f>'実質公債費比率（分子）の構造'!K$48</f>
        <v>43</v>
      </c>
      <c r="C46" s="136"/>
      <c r="D46" s="136"/>
      <c r="E46" s="136">
        <f>'実質公債費比率（分子）の構造'!L$48</f>
        <v>39</v>
      </c>
      <c r="F46" s="136"/>
      <c r="G46" s="136"/>
      <c r="H46" s="136">
        <f>'実質公債費比率（分子）の構造'!M$48</f>
        <v>50</v>
      </c>
      <c r="I46" s="136"/>
      <c r="J46" s="136"/>
      <c r="K46" s="136">
        <f>'実質公債費比率（分子）の構造'!N$48</f>
        <v>52</v>
      </c>
      <c r="L46" s="136"/>
      <c r="M46" s="136"/>
      <c r="N46" s="136">
        <f>'実質公債費比率（分子）の構造'!O$48</f>
        <v>53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559</v>
      </c>
      <c r="C49" s="136"/>
      <c r="D49" s="136"/>
      <c r="E49" s="136">
        <f>'実質公債費比率（分子）の構造'!L$45</f>
        <v>536</v>
      </c>
      <c r="F49" s="136"/>
      <c r="G49" s="136"/>
      <c r="H49" s="136">
        <f>'実質公債費比率（分子）の構造'!M$45</f>
        <v>494</v>
      </c>
      <c r="I49" s="136"/>
      <c r="J49" s="136"/>
      <c r="K49" s="136">
        <f>'実質公債費比率（分子）の構造'!N$45</f>
        <v>443</v>
      </c>
      <c r="L49" s="136"/>
      <c r="M49" s="136"/>
      <c r="N49" s="136">
        <f>'実質公債費比率（分子）の構造'!O$45</f>
        <v>442</v>
      </c>
      <c r="O49" s="136"/>
      <c r="P49" s="136"/>
    </row>
    <row r="50" spans="1:16" x14ac:dyDescent="0.15">
      <c r="A50" s="136" t="s">
        <v>58</v>
      </c>
      <c r="B50" s="136" t="e">
        <f>NA()</f>
        <v>#N/A</v>
      </c>
      <c r="C50" s="136">
        <f>IF(ISNUMBER('実質公債費比率（分子）の構造'!K$53),'実質公債費比率（分子）の構造'!K$53,NA())</f>
        <v>259</v>
      </c>
      <c r="D50" s="136" t="e">
        <f>NA()</f>
        <v>#N/A</v>
      </c>
      <c r="E50" s="136" t="e">
        <f>NA()</f>
        <v>#N/A</v>
      </c>
      <c r="F50" s="136">
        <f>IF(ISNUMBER('実質公債費比率（分子）の構造'!L$53),'実質公債費比率（分子）の構造'!L$53,NA())</f>
        <v>233</v>
      </c>
      <c r="G50" s="136" t="e">
        <f>NA()</f>
        <v>#N/A</v>
      </c>
      <c r="H50" s="136" t="e">
        <f>NA()</f>
        <v>#N/A</v>
      </c>
      <c r="I50" s="136">
        <f>IF(ISNUMBER('実質公債費比率（分子）の構造'!M$53),'実質公債費比率（分子）の構造'!M$53,NA())</f>
        <v>227</v>
      </c>
      <c r="J50" s="136" t="e">
        <f>NA()</f>
        <v>#N/A</v>
      </c>
      <c r="K50" s="136" t="e">
        <f>NA()</f>
        <v>#N/A</v>
      </c>
      <c r="L50" s="136">
        <f>IF(ISNUMBER('実質公債費比率（分子）の構造'!N$53),'実質公債費比率（分子）の構造'!N$53,NA())</f>
        <v>178</v>
      </c>
      <c r="M50" s="136" t="e">
        <f>NA()</f>
        <v>#N/A</v>
      </c>
      <c r="N50" s="136" t="e">
        <f>NA()</f>
        <v>#N/A</v>
      </c>
      <c r="O50" s="136">
        <f>IF(ISNUMBER('実質公債費比率（分子）の構造'!O$53),'実質公債費比率（分子）の構造'!O$53,NA())</f>
        <v>166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2587</v>
      </c>
      <c r="E56" s="135"/>
      <c r="F56" s="135"/>
      <c r="G56" s="135">
        <f>'将来負担比率（分子）の構造'!J$51</f>
        <v>2687</v>
      </c>
      <c r="H56" s="135"/>
      <c r="I56" s="135"/>
      <c r="J56" s="135">
        <f>'将来負担比率（分子）の構造'!K$51</f>
        <v>2768</v>
      </c>
      <c r="K56" s="135"/>
      <c r="L56" s="135"/>
      <c r="M56" s="135">
        <f>'将来負担比率（分子）の構造'!L$51</f>
        <v>2853</v>
      </c>
      <c r="N56" s="135"/>
      <c r="O56" s="135"/>
      <c r="P56" s="135">
        <f>'将来負担比率（分子）の構造'!M$51</f>
        <v>2968</v>
      </c>
    </row>
    <row r="57" spans="1:16" x14ac:dyDescent="0.15">
      <c r="A57" s="135" t="s">
        <v>35</v>
      </c>
      <c r="B57" s="135"/>
      <c r="C57" s="135"/>
      <c r="D57" s="135">
        <f>'将来負担比率（分子）の構造'!I$50</f>
        <v>1245</v>
      </c>
      <c r="E57" s="135"/>
      <c r="F57" s="135"/>
      <c r="G57" s="135">
        <f>'将来負担比率（分子）の構造'!J$50</f>
        <v>1119</v>
      </c>
      <c r="H57" s="135"/>
      <c r="I57" s="135"/>
      <c r="J57" s="135">
        <f>'将来負担比率（分子）の構造'!K$50</f>
        <v>1011</v>
      </c>
      <c r="K57" s="135"/>
      <c r="L57" s="135"/>
      <c r="M57" s="135">
        <f>'将来負担比率（分子）の構造'!L$50</f>
        <v>909</v>
      </c>
      <c r="N57" s="135"/>
      <c r="O57" s="135"/>
      <c r="P57" s="135">
        <f>'将来負担比率（分子）の構造'!M$50</f>
        <v>775</v>
      </c>
    </row>
    <row r="58" spans="1:16" x14ac:dyDescent="0.15">
      <c r="A58" s="135" t="s">
        <v>34</v>
      </c>
      <c r="B58" s="135"/>
      <c r="C58" s="135"/>
      <c r="D58" s="135">
        <f>'将来負担比率（分子）の構造'!I$49</f>
        <v>1890</v>
      </c>
      <c r="E58" s="135"/>
      <c r="F58" s="135"/>
      <c r="G58" s="135">
        <f>'将来負担比率（分子）の構造'!J$49</f>
        <v>2026</v>
      </c>
      <c r="H58" s="135"/>
      <c r="I58" s="135"/>
      <c r="J58" s="135">
        <f>'将来負担比率（分子）の構造'!K$49</f>
        <v>2194</v>
      </c>
      <c r="K58" s="135"/>
      <c r="L58" s="135"/>
      <c r="M58" s="135">
        <f>'将来負担比率（分子）の構造'!L$49</f>
        <v>2314</v>
      </c>
      <c r="N58" s="135"/>
      <c r="O58" s="135"/>
      <c r="P58" s="135">
        <f>'将来負担比率（分子）の構造'!M$49</f>
        <v>2404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16</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593</v>
      </c>
      <c r="C62" s="135"/>
      <c r="D62" s="135"/>
      <c r="E62" s="135">
        <f>'将来負担比率（分子）の構造'!J$45</f>
        <v>609</v>
      </c>
      <c r="F62" s="135"/>
      <c r="G62" s="135"/>
      <c r="H62" s="135">
        <f>'将来負担比率（分子）の構造'!K$45</f>
        <v>568</v>
      </c>
      <c r="I62" s="135"/>
      <c r="J62" s="135"/>
      <c r="K62" s="135">
        <f>'将来負担比率（分子）の構造'!L$45</f>
        <v>545</v>
      </c>
      <c r="L62" s="135"/>
      <c r="M62" s="135"/>
      <c r="N62" s="135">
        <f>'将来負担比率（分子）の構造'!M$45</f>
        <v>519</v>
      </c>
      <c r="O62" s="135"/>
      <c r="P62" s="135"/>
    </row>
    <row r="63" spans="1:16" x14ac:dyDescent="0.15">
      <c r="A63" s="135" t="s">
        <v>28</v>
      </c>
      <c r="B63" s="135">
        <f>'将来負担比率（分子）の構造'!I$44</f>
        <v>546</v>
      </c>
      <c r="C63" s="135"/>
      <c r="D63" s="135"/>
      <c r="E63" s="135">
        <f>'将来負担比率（分子）の構造'!J$44</f>
        <v>503</v>
      </c>
      <c r="F63" s="135"/>
      <c r="G63" s="135"/>
      <c r="H63" s="135">
        <f>'将来負担比率（分子）の構造'!K$44</f>
        <v>455</v>
      </c>
      <c r="I63" s="135"/>
      <c r="J63" s="135"/>
      <c r="K63" s="135">
        <f>'将来負担比率（分子）の構造'!L$44</f>
        <v>411</v>
      </c>
      <c r="L63" s="135"/>
      <c r="M63" s="135"/>
      <c r="N63" s="135">
        <f>'将来負担比率（分子）の構造'!M$44</f>
        <v>454</v>
      </c>
      <c r="O63" s="135"/>
      <c r="P63" s="135"/>
    </row>
    <row r="64" spans="1:16" x14ac:dyDescent="0.15">
      <c r="A64" s="135" t="s">
        <v>27</v>
      </c>
      <c r="B64" s="135">
        <f>'将来負担比率（分子）の構造'!I$43</f>
        <v>409</v>
      </c>
      <c r="C64" s="135"/>
      <c r="D64" s="135"/>
      <c r="E64" s="135">
        <f>'将来負担比率（分子）の構造'!J$43</f>
        <v>379</v>
      </c>
      <c r="F64" s="135"/>
      <c r="G64" s="135"/>
      <c r="H64" s="135">
        <f>'将来負担比率（分子）の構造'!K$43</f>
        <v>360</v>
      </c>
      <c r="I64" s="135"/>
      <c r="J64" s="135"/>
      <c r="K64" s="135">
        <f>'将来負担比率（分子）の構造'!L$43</f>
        <v>353</v>
      </c>
      <c r="L64" s="135"/>
      <c r="M64" s="135"/>
      <c r="N64" s="135">
        <f>'将来負担比率（分子）の構造'!M$43</f>
        <v>347</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4735</v>
      </c>
      <c r="C66" s="135"/>
      <c r="D66" s="135"/>
      <c r="E66" s="135">
        <f>'将来負担比率（分子）の構造'!J$41</f>
        <v>4526</v>
      </c>
      <c r="F66" s="135"/>
      <c r="G66" s="135"/>
      <c r="H66" s="135">
        <f>'将来負担比率（分子）の構造'!K$41</f>
        <v>4451</v>
      </c>
      <c r="I66" s="135"/>
      <c r="J66" s="135"/>
      <c r="K66" s="135">
        <f>'将来負担比率（分子）の構造'!L$41</f>
        <v>4400</v>
      </c>
      <c r="L66" s="135"/>
      <c r="M66" s="135"/>
      <c r="N66" s="135">
        <f>'将来負担比率（分子）の構造'!M$41</f>
        <v>4475</v>
      </c>
      <c r="O66" s="135"/>
      <c r="P66" s="135"/>
    </row>
    <row r="67" spans="1:16" x14ac:dyDescent="0.15">
      <c r="A67" s="135" t="s">
        <v>62</v>
      </c>
      <c r="B67" s="135" t="e">
        <f>NA()</f>
        <v>#N/A</v>
      </c>
      <c r="C67" s="135">
        <f>IF(ISNUMBER('将来負担比率（分子）の構造'!I$52), IF('将来負担比率（分子）の構造'!I$52 &lt; 0, 0, '将来負担比率（分子）の構造'!I$52), NA())</f>
        <v>577</v>
      </c>
      <c r="D67" s="135" t="e">
        <f>NA()</f>
        <v>#N/A</v>
      </c>
      <c r="E67" s="135" t="e">
        <f>NA()</f>
        <v>#N/A</v>
      </c>
      <c r="F67" s="135">
        <f>IF(ISNUMBER('将来負担比率（分子）の構造'!J$52), IF('将来負担比率（分子）の構造'!J$52 &lt; 0, 0, '将来負担比率（分子）の構造'!J$52), NA())</f>
        <v>186</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1373353</v>
      </c>
      <c r="S5" s="583"/>
      <c r="T5" s="583"/>
      <c r="U5" s="583"/>
      <c r="V5" s="583"/>
      <c r="W5" s="583"/>
      <c r="X5" s="583"/>
      <c r="Y5" s="584"/>
      <c r="Z5" s="585">
        <v>35.4</v>
      </c>
      <c r="AA5" s="585"/>
      <c r="AB5" s="585"/>
      <c r="AC5" s="585"/>
      <c r="AD5" s="586">
        <v>1373353</v>
      </c>
      <c r="AE5" s="586"/>
      <c r="AF5" s="586"/>
      <c r="AG5" s="586"/>
      <c r="AH5" s="586"/>
      <c r="AI5" s="586"/>
      <c r="AJ5" s="586"/>
      <c r="AK5" s="586"/>
      <c r="AL5" s="587">
        <v>65.2</v>
      </c>
      <c r="AM5" s="588"/>
      <c r="AN5" s="588"/>
      <c r="AO5" s="589"/>
      <c r="AP5" s="579" t="s">
        <v>208</v>
      </c>
      <c r="AQ5" s="580"/>
      <c r="AR5" s="580"/>
      <c r="AS5" s="580"/>
      <c r="AT5" s="580"/>
      <c r="AU5" s="580"/>
      <c r="AV5" s="580"/>
      <c r="AW5" s="580"/>
      <c r="AX5" s="580"/>
      <c r="AY5" s="580"/>
      <c r="AZ5" s="580"/>
      <c r="BA5" s="580"/>
      <c r="BB5" s="580"/>
      <c r="BC5" s="580"/>
      <c r="BD5" s="580"/>
      <c r="BE5" s="580"/>
      <c r="BF5" s="581"/>
      <c r="BG5" s="593">
        <v>1373353</v>
      </c>
      <c r="BH5" s="594"/>
      <c r="BI5" s="594"/>
      <c r="BJ5" s="594"/>
      <c r="BK5" s="594"/>
      <c r="BL5" s="594"/>
      <c r="BM5" s="594"/>
      <c r="BN5" s="595"/>
      <c r="BO5" s="596">
        <v>100</v>
      </c>
      <c r="BP5" s="596"/>
      <c r="BQ5" s="596"/>
      <c r="BR5" s="596"/>
      <c r="BS5" s="597">
        <v>180073</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19378</v>
      </c>
      <c r="S6" s="594"/>
      <c r="T6" s="594"/>
      <c r="U6" s="594"/>
      <c r="V6" s="594"/>
      <c r="W6" s="594"/>
      <c r="X6" s="594"/>
      <c r="Y6" s="595"/>
      <c r="Z6" s="596">
        <v>0.5</v>
      </c>
      <c r="AA6" s="596"/>
      <c r="AB6" s="596"/>
      <c r="AC6" s="596"/>
      <c r="AD6" s="597">
        <v>19378</v>
      </c>
      <c r="AE6" s="597"/>
      <c r="AF6" s="597"/>
      <c r="AG6" s="597"/>
      <c r="AH6" s="597"/>
      <c r="AI6" s="597"/>
      <c r="AJ6" s="597"/>
      <c r="AK6" s="597"/>
      <c r="AL6" s="598">
        <v>0.9</v>
      </c>
      <c r="AM6" s="599"/>
      <c r="AN6" s="599"/>
      <c r="AO6" s="600"/>
      <c r="AP6" s="590" t="s">
        <v>213</v>
      </c>
      <c r="AQ6" s="591"/>
      <c r="AR6" s="591"/>
      <c r="AS6" s="591"/>
      <c r="AT6" s="591"/>
      <c r="AU6" s="591"/>
      <c r="AV6" s="591"/>
      <c r="AW6" s="591"/>
      <c r="AX6" s="591"/>
      <c r="AY6" s="591"/>
      <c r="AZ6" s="591"/>
      <c r="BA6" s="591"/>
      <c r="BB6" s="591"/>
      <c r="BC6" s="591"/>
      <c r="BD6" s="591"/>
      <c r="BE6" s="591"/>
      <c r="BF6" s="592"/>
      <c r="BG6" s="593">
        <v>1373353</v>
      </c>
      <c r="BH6" s="594"/>
      <c r="BI6" s="594"/>
      <c r="BJ6" s="594"/>
      <c r="BK6" s="594"/>
      <c r="BL6" s="594"/>
      <c r="BM6" s="594"/>
      <c r="BN6" s="595"/>
      <c r="BO6" s="596">
        <v>100</v>
      </c>
      <c r="BP6" s="596"/>
      <c r="BQ6" s="596"/>
      <c r="BR6" s="596"/>
      <c r="BS6" s="597">
        <v>180073</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71078</v>
      </c>
      <c r="CS6" s="594"/>
      <c r="CT6" s="594"/>
      <c r="CU6" s="594"/>
      <c r="CV6" s="594"/>
      <c r="CW6" s="594"/>
      <c r="CX6" s="594"/>
      <c r="CY6" s="595"/>
      <c r="CZ6" s="596">
        <v>1.9</v>
      </c>
      <c r="DA6" s="596"/>
      <c r="DB6" s="596"/>
      <c r="DC6" s="596"/>
      <c r="DD6" s="602" t="s">
        <v>215</v>
      </c>
      <c r="DE6" s="594"/>
      <c r="DF6" s="594"/>
      <c r="DG6" s="594"/>
      <c r="DH6" s="594"/>
      <c r="DI6" s="594"/>
      <c r="DJ6" s="594"/>
      <c r="DK6" s="594"/>
      <c r="DL6" s="594"/>
      <c r="DM6" s="594"/>
      <c r="DN6" s="594"/>
      <c r="DO6" s="594"/>
      <c r="DP6" s="595"/>
      <c r="DQ6" s="602">
        <v>71078</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1999</v>
      </c>
      <c r="S7" s="594"/>
      <c r="T7" s="594"/>
      <c r="U7" s="594"/>
      <c r="V7" s="594"/>
      <c r="W7" s="594"/>
      <c r="X7" s="594"/>
      <c r="Y7" s="595"/>
      <c r="Z7" s="596">
        <v>0.1</v>
      </c>
      <c r="AA7" s="596"/>
      <c r="AB7" s="596"/>
      <c r="AC7" s="596"/>
      <c r="AD7" s="597">
        <v>1999</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384076</v>
      </c>
      <c r="BH7" s="594"/>
      <c r="BI7" s="594"/>
      <c r="BJ7" s="594"/>
      <c r="BK7" s="594"/>
      <c r="BL7" s="594"/>
      <c r="BM7" s="594"/>
      <c r="BN7" s="595"/>
      <c r="BO7" s="596">
        <v>28</v>
      </c>
      <c r="BP7" s="596"/>
      <c r="BQ7" s="596"/>
      <c r="BR7" s="596"/>
      <c r="BS7" s="597">
        <v>14189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533643</v>
      </c>
      <c r="CS7" s="594"/>
      <c r="CT7" s="594"/>
      <c r="CU7" s="594"/>
      <c r="CV7" s="594"/>
      <c r="CW7" s="594"/>
      <c r="CX7" s="594"/>
      <c r="CY7" s="595"/>
      <c r="CZ7" s="596">
        <v>14.4</v>
      </c>
      <c r="DA7" s="596"/>
      <c r="DB7" s="596"/>
      <c r="DC7" s="596"/>
      <c r="DD7" s="602">
        <v>44800</v>
      </c>
      <c r="DE7" s="594"/>
      <c r="DF7" s="594"/>
      <c r="DG7" s="594"/>
      <c r="DH7" s="594"/>
      <c r="DI7" s="594"/>
      <c r="DJ7" s="594"/>
      <c r="DK7" s="594"/>
      <c r="DL7" s="594"/>
      <c r="DM7" s="594"/>
      <c r="DN7" s="594"/>
      <c r="DO7" s="594"/>
      <c r="DP7" s="595"/>
      <c r="DQ7" s="602">
        <v>497949</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4900</v>
      </c>
      <c r="S8" s="594"/>
      <c r="T8" s="594"/>
      <c r="U8" s="594"/>
      <c r="V8" s="594"/>
      <c r="W8" s="594"/>
      <c r="X8" s="594"/>
      <c r="Y8" s="595"/>
      <c r="Z8" s="596">
        <v>0.1</v>
      </c>
      <c r="AA8" s="596"/>
      <c r="AB8" s="596"/>
      <c r="AC8" s="596"/>
      <c r="AD8" s="597">
        <v>4900</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11076</v>
      </c>
      <c r="BH8" s="594"/>
      <c r="BI8" s="594"/>
      <c r="BJ8" s="594"/>
      <c r="BK8" s="594"/>
      <c r="BL8" s="594"/>
      <c r="BM8" s="594"/>
      <c r="BN8" s="595"/>
      <c r="BO8" s="596">
        <v>0.8</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1279577</v>
      </c>
      <c r="CS8" s="594"/>
      <c r="CT8" s="594"/>
      <c r="CU8" s="594"/>
      <c r="CV8" s="594"/>
      <c r="CW8" s="594"/>
      <c r="CX8" s="594"/>
      <c r="CY8" s="595"/>
      <c r="CZ8" s="596">
        <v>34.5</v>
      </c>
      <c r="DA8" s="596"/>
      <c r="DB8" s="596"/>
      <c r="DC8" s="596"/>
      <c r="DD8" s="602">
        <v>262803</v>
      </c>
      <c r="DE8" s="594"/>
      <c r="DF8" s="594"/>
      <c r="DG8" s="594"/>
      <c r="DH8" s="594"/>
      <c r="DI8" s="594"/>
      <c r="DJ8" s="594"/>
      <c r="DK8" s="594"/>
      <c r="DL8" s="594"/>
      <c r="DM8" s="594"/>
      <c r="DN8" s="594"/>
      <c r="DO8" s="594"/>
      <c r="DP8" s="595"/>
      <c r="DQ8" s="602">
        <v>740156</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3022</v>
      </c>
      <c r="S9" s="594"/>
      <c r="T9" s="594"/>
      <c r="U9" s="594"/>
      <c r="V9" s="594"/>
      <c r="W9" s="594"/>
      <c r="X9" s="594"/>
      <c r="Y9" s="595"/>
      <c r="Z9" s="596">
        <v>0.1</v>
      </c>
      <c r="AA9" s="596"/>
      <c r="AB9" s="596"/>
      <c r="AC9" s="596"/>
      <c r="AD9" s="597">
        <v>3022</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286818</v>
      </c>
      <c r="BH9" s="594"/>
      <c r="BI9" s="594"/>
      <c r="BJ9" s="594"/>
      <c r="BK9" s="594"/>
      <c r="BL9" s="594"/>
      <c r="BM9" s="594"/>
      <c r="BN9" s="595"/>
      <c r="BO9" s="596">
        <v>20.9</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366673</v>
      </c>
      <c r="CS9" s="594"/>
      <c r="CT9" s="594"/>
      <c r="CU9" s="594"/>
      <c r="CV9" s="594"/>
      <c r="CW9" s="594"/>
      <c r="CX9" s="594"/>
      <c r="CY9" s="595"/>
      <c r="CZ9" s="596">
        <v>9.9</v>
      </c>
      <c r="DA9" s="596"/>
      <c r="DB9" s="596"/>
      <c r="DC9" s="596"/>
      <c r="DD9" s="602">
        <v>12828</v>
      </c>
      <c r="DE9" s="594"/>
      <c r="DF9" s="594"/>
      <c r="DG9" s="594"/>
      <c r="DH9" s="594"/>
      <c r="DI9" s="594"/>
      <c r="DJ9" s="594"/>
      <c r="DK9" s="594"/>
      <c r="DL9" s="594"/>
      <c r="DM9" s="594"/>
      <c r="DN9" s="594"/>
      <c r="DO9" s="594"/>
      <c r="DP9" s="595"/>
      <c r="DQ9" s="602">
        <v>345836</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72051</v>
      </c>
      <c r="S10" s="594"/>
      <c r="T10" s="594"/>
      <c r="U10" s="594"/>
      <c r="V10" s="594"/>
      <c r="W10" s="594"/>
      <c r="X10" s="594"/>
      <c r="Y10" s="595"/>
      <c r="Z10" s="596">
        <v>1.9</v>
      </c>
      <c r="AA10" s="596"/>
      <c r="AB10" s="596"/>
      <c r="AC10" s="596"/>
      <c r="AD10" s="597">
        <v>72051</v>
      </c>
      <c r="AE10" s="597"/>
      <c r="AF10" s="597"/>
      <c r="AG10" s="597"/>
      <c r="AH10" s="597"/>
      <c r="AI10" s="597"/>
      <c r="AJ10" s="597"/>
      <c r="AK10" s="597"/>
      <c r="AL10" s="598">
        <v>3.4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28503</v>
      </c>
      <c r="BH10" s="594"/>
      <c r="BI10" s="594"/>
      <c r="BJ10" s="594"/>
      <c r="BK10" s="594"/>
      <c r="BL10" s="594"/>
      <c r="BM10" s="594"/>
      <c r="BN10" s="595"/>
      <c r="BO10" s="596">
        <v>2.1</v>
      </c>
      <c r="BP10" s="596"/>
      <c r="BQ10" s="596"/>
      <c r="BR10" s="596"/>
      <c r="BS10" s="602">
        <v>4772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t="s">
        <v>111</v>
      </c>
      <c r="CS10" s="594"/>
      <c r="CT10" s="594"/>
      <c r="CU10" s="594"/>
      <c r="CV10" s="594"/>
      <c r="CW10" s="594"/>
      <c r="CX10" s="594"/>
      <c r="CY10" s="595"/>
      <c r="CZ10" s="596" t="s">
        <v>111</v>
      </c>
      <c r="DA10" s="596"/>
      <c r="DB10" s="596"/>
      <c r="DC10" s="596"/>
      <c r="DD10" s="602" t="s">
        <v>111</v>
      </c>
      <c r="DE10" s="594"/>
      <c r="DF10" s="594"/>
      <c r="DG10" s="594"/>
      <c r="DH10" s="594"/>
      <c r="DI10" s="594"/>
      <c r="DJ10" s="594"/>
      <c r="DK10" s="594"/>
      <c r="DL10" s="594"/>
      <c r="DM10" s="594"/>
      <c r="DN10" s="594"/>
      <c r="DO10" s="594"/>
      <c r="DP10" s="595"/>
      <c r="DQ10" s="602" t="s">
        <v>111</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57679</v>
      </c>
      <c r="BH11" s="594"/>
      <c r="BI11" s="594"/>
      <c r="BJ11" s="594"/>
      <c r="BK11" s="594"/>
      <c r="BL11" s="594"/>
      <c r="BM11" s="594"/>
      <c r="BN11" s="595"/>
      <c r="BO11" s="596">
        <v>4.2</v>
      </c>
      <c r="BP11" s="596"/>
      <c r="BQ11" s="596"/>
      <c r="BR11" s="596"/>
      <c r="BS11" s="602">
        <v>9417</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238916</v>
      </c>
      <c r="CS11" s="594"/>
      <c r="CT11" s="594"/>
      <c r="CU11" s="594"/>
      <c r="CV11" s="594"/>
      <c r="CW11" s="594"/>
      <c r="CX11" s="594"/>
      <c r="CY11" s="595"/>
      <c r="CZ11" s="596">
        <v>6.4</v>
      </c>
      <c r="DA11" s="596"/>
      <c r="DB11" s="596"/>
      <c r="DC11" s="596"/>
      <c r="DD11" s="602">
        <v>81439</v>
      </c>
      <c r="DE11" s="594"/>
      <c r="DF11" s="594"/>
      <c r="DG11" s="594"/>
      <c r="DH11" s="594"/>
      <c r="DI11" s="594"/>
      <c r="DJ11" s="594"/>
      <c r="DK11" s="594"/>
      <c r="DL11" s="594"/>
      <c r="DM11" s="594"/>
      <c r="DN11" s="594"/>
      <c r="DO11" s="594"/>
      <c r="DP11" s="595"/>
      <c r="DQ11" s="602">
        <v>155037</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933149</v>
      </c>
      <c r="BH12" s="594"/>
      <c r="BI12" s="594"/>
      <c r="BJ12" s="594"/>
      <c r="BK12" s="594"/>
      <c r="BL12" s="594"/>
      <c r="BM12" s="594"/>
      <c r="BN12" s="595"/>
      <c r="BO12" s="596">
        <v>67.900000000000006</v>
      </c>
      <c r="BP12" s="596"/>
      <c r="BQ12" s="596"/>
      <c r="BR12" s="596"/>
      <c r="BS12" s="602">
        <v>165884</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50957</v>
      </c>
      <c r="CS12" s="594"/>
      <c r="CT12" s="594"/>
      <c r="CU12" s="594"/>
      <c r="CV12" s="594"/>
      <c r="CW12" s="594"/>
      <c r="CX12" s="594"/>
      <c r="CY12" s="595"/>
      <c r="CZ12" s="596">
        <v>1.4</v>
      </c>
      <c r="DA12" s="596"/>
      <c r="DB12" s="596"/>
      <c r="DC12" s="596"/>
      <c r="DD12" s="602" t="s">
        <v>111</v>
      </c>
      <c r="DE12" s="594"/>
      <c r="DF12" s="594"/>
      <c r="DG12" s="594"/>
      <c r="DH12" s="594"/>
      <c r="DI12" s="594"/>
      <c r="DJ12" s="594"/>
      <c r="DK12" s="594"/>
      <c r="DL12" s="594"/>
      <c r="DM12" s="594"/>
      <c r="DN12" s="594"/>
      <c r="DO12" s="594"/>
      <c r="DP12" s="595"/>
      <c r="DQ12" s="602">
        <v>50417</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3035</v>
      </c>
      <c r="S13" s="594"/>
      <c r="T13" s="594"/>
      <c r="U13" s="594"/>
      <c r="V13" s="594"/>
      <c r="W13" s="594"/>
      <c r="X13" s="594"/>
      <c r="Y13" s="595"/>
      <c r="Z13" s="596">
        <v>0.1</v>
      </c>
      <c r="AA13" s="596"/>
      <c r="AB13" s="596"/>
      <c r="AC13" s="596"/>
      <c r="AD13" s="597">
        <v>3035</v>
      </c>
      <c r="AE13" s="597"/>
      <c r="AF13" s="597"/>
      <c r="AG13" s="597"/>
      <c r="AH13" s="597"/>
      <c r="AI13" s="597"/>
      <c r="AJ13" s="597"/>
      <c r="AK13" s="597"/>
      <c r="AL13" s="598">
        <v>0.1</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932798</v>
      </c>
      <c r="BH13" s="594"/>
      <c r="BI13" s="594"/>
      <c r="BJ13" s="594"/>
      <c r="BK13" s="594"/>
      <c r="BL13" s="594"/>
      <c r="BM13" s="594"/>
      <c r="BN13" s="595"/>
      <c r="BO13" s="596">
        <v>67.900000000000006</v>
      </c>
      <c r="BP13" s="596"/>
      <c r="BQ13" s="596"/>
      <c r="BR13" s="596"/>
      <c r="BS13" s="602">
        <v>165884</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152027</v>
      </c>
      <c r="CS13" s="594"/>
      <c r="CT13" s="594"/>
      <c r="CU13" s="594"/>
      <c r="CV13" s="594"/>
      <c r="CW13" s="594"/>
      <c r="CX13" s="594"/>
      <c r="CY13" s="595"/>
      <c r="CZ13" s="596">
        <v>4.0999999999999996</v>
      </c>
      <c r="DA13" s="596"/>
      <c r="DB13" s="596"/>
      <c r="DC13" s="596"/>
      <c r="DD13" s="602">
        <v>75822</v>
      </c>
      <c r="DE13" s="594"/>
      <c r="DF13" s="594"/>
      <c r="DG13" s="594"/>
      <c r="DH13" s="594"/>
      <c r="DI13" s="594"/>
      <c r="DJ13" s="594"/>
      <c r="DK13" s="594"/>
      <c r="DL13" s="594"/>
      <c r="DM13" s="594"/>
      <c r="DN13" s="594"/>
      <c r="DO13" s="594"/>
      <c r="DP13" s="595"/>
      <c r="DQ13" s="602">
        <v>88271</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13212</v>
      </c>
      <c r="BH14" s="594"/>
      <c r="BI14" s="594"/>
      <c r="BJ14" s="594"/>
      <c r="BK14" s="594"/>
      <c r="BL14" s="594"/>
      <c r="BM14" s="594"/>
      <c r="BN14" s="595"/>
      <c r="BO14" s="596">
        <v>1</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113734</v>
      </c>
      <c r="CS14" s="594"/>
      <c r="CT14" s="594"/>
      <c r="CU14" s="594"/>
      <c r="CV14" s="594"/>
      <c r="CW14" s="594"/>
      <c r="CX14" s="594"/>
      <c r="CY14" s="595"/>
      <c r="CZ14" s="596">
        <v>3.1</v>
      </c>
      <c r="DA14" s="596"/>
      <c r="DB14" s="596"/>
      <c r="DC14" s="596"/>
      <c r="DD14" s="602">
        <v>16043</v>
      </c>
      <c r="DE14" s="594"/>
      <c r="DF14" s="594"/>
      <c r="DG14" s="594"/>
      <c r="DH14" s="594"/>
      <c r="DI14" s="594"/>
      <c r="DJ14" s="594"/>
      <c r="DK14" s="594"/>
      <c r="DL14" s="594"/>
      <c r="DM14" s="594"/>
      <c r="DN14" s="594"/>
      <c r="DO14" s="594"/>
      <c r="DP14" s="595"/>
      <c r="DQ14" s="602">
        <v>106128</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5943</v>
      </c>
      <c r="S15" s="594"/>
      <c r="T15" s="594"/>
      <c r="U15" s="594"/>
      <c r="V15" s="594"/>
      <c r="W15" s="594"/>
      <c r="X15" s="594"/>
      <c r="Y15" s="595"/>
      <c r="Z15" s="596">
        <v>0.2</v>
      </c>
      <c r="AA15" s="596"/>
      <c r="AB15" s="596"/>
      <c r="AC15" s="596"/>
      <c r="AD15" s="597">
        <v>5943</v>
      </c>
      <c r="AE15" s="597"/>
      <c r="AF15" s="597"/>
      <c r="AG15" s="597"/>
      <c r="AH15" s="597"/>
      <c r="AI15" s="597"/>
      <c r="AJ15" s="597"/>
      <c r="AK15" s="597"/>
      <c r="AL15" s="598">
        <v>0.3</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42916</v>
      </c>
      <c r="BH15" s="594"/>
      <c r="BI15" s="594"/>
      <c r="BJ15" s="594"/>
      <c r="BK15" s="594"/>
      <c r="BL15" s="594"/>
      <c r="BM15" s="594"/>
      <c r="BN15" s="595"/>
      <c r="BO15" s="596">
        <v>3.1</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457903</v>
      </c>
      <c r="CS15" s="594"/>
      <c r="CT15" s="594"/>
      <c r="CU15" s="594"/>
      <c r="CV15" s="594"/>
      <c r="CW15" s="594"/>
      <c r="CX15" s="594"/>
      <c r="CY15" s="595"/>
      <c r="CZ15" s="596">
        <v>12.4</v>
      </c>
      <c r="DA15" s="596"/>
      <c r="DB15" s="596"/>
      <c r="DC15" s="596"/>
      <c r="DD15" s="602">
        <v>238149</v>
      </c>
      <c r="DE15" s="594"/>
      <c r="DF15" s="594"/>
      <c r="DG15" s="594"/>
      <c r="DH15" s="594"/>
      <c r="DI15" s="594"/>
      <c r="DJ15" s="594"/>
      <c r="DK15" s="594"/>
      <c r="DL15" s="594"/>
      <c r="DM15" s="594"/>
      <c r="DN15" s="594"/>
      <c r="DO15" s="594"/>
      <c r="DP15" s="595"/>
      <c r="DQ15" s="602">
        <v>283912</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755710</v>
      </c>
      <c r="S16" s="594"/>
      <c r="T16" s="594"/>
      <c r="U16" s="594"/>
      <c r="V16" s="594"/>
      <c r="W16" s="594"/>
      <c r="X16" s="594"/>
      <c r="Y16" s="595"/>
      <c r="Z16" s="596">
        <v>19.5</v>
      </c>
      <c r="AA16" s="596"/>
      <c r="AB16" s="596"/>
      <c r="AC16" s="596"/>
      <c r="AD16" s="597">
        <v>621258</v>
      </c>
      <c r="AE16" s="597"/>
      <c r="AF16" s="597"/>
      <c r="AG16" s="597"/>
      <c r="AH16" s="597"/>
      <c r="AI16" s="597"/>
      <c r="AJ16" s="597"/>
      <c r="AK16" s="597"/>
      <c r="AL16" s="598">
        <v>29.5</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111</v>
      </c>
      <c r="CS16" s="594"/>
      <c r="CT16" s="594"/>
      <c r="CU16" s="594"/>
      <c r="CV16" s="594"/>
      <c r="CW16" s="594"/>
      <c r="CX16" s="594"/>
      <c r="CY16" s="595"/>
      <c r="CZ16" s="596" t="s">
        <v>111</v>
      </c>
      <c r="DA16" s="596"/>
      <c r="DB16" s="596"/>
      <c r="DC16" s="596"/>
      <c r="DD16" s="602" t="s">
        <v>111</v>
      </c>
      <c r="DE16" s="594"/>
      <c r="DF16" s="594"/>
      <c r="DG16" s="594"/>
      <c r="DH16" s="594"/>
      <c r="DI16" s="594"/>
      <c r="DJ16" s="594"/>
      <c r="DK16" s="594"/>
      <c r="DL16" s="594"/>
      <c r="DM16" s="594"/>
      <c r="DN16" s="594"/>
      <c r="DO16" s="594"/>
      <c r="DP16" s="595"/>
      <c r="DQ16" s="602" t="s">
        <v>111</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621258</v>
      </c>
      <c r="S17" s="594"/>
      <c r="T17" s="594"/>
      <c r="U17" s="594"/>
      <c r="V17" s="594"/>
      <c r="W17" s="594"/>
      <c r="X17" s="594"/>
      <c r="Y17" s="595"/>
      <c r="Z17" s="596">
        <v>16</v>
      </c>
      <c r="AA17" s="596"/>
      <c r="AB17" s="596"/>
      <c r="AC17" s="596"/>
      <c r="AD17" s="597">
        <v>621258</v>
      </c>
      <c r="AE17" s="597"/>
      <c r="AF17" s="597"/>
      <c r="AG17" s="597"/>
      <c r="AH17" s="597"/>
      <c r="AI17" s="597"/>
      <c r="AJ17" s="597"/>
      <c r="AK17" s="597"/>
      <c r="AL17" s="598">
        <v>29.5</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442111</v>
      </c>
      <c r="CS17" s="594"/>
      <c r="CT17" s="594"/>
      <c r="CU17" s="594"/>
      <c r="CV17" s="594"/>
      <c r="CW17" s="594"/>
      <c r="CX17" s="594"/>
      <c r="CY17" s="595"/>
      <c r="CZ17" s="596">
        <v>11.9</v>
      </c>
      <c r="DA17" s="596"/>
      <c r="DB17" s="596"/>
      <c r="DC17" s="596"/>
      <c r="DD17" s="602" t="s">
        <v>111</v>
      </c>
      <c r="DE17" s="594"/>
      <c r="DF17" s="594"/>
      <c r="DG17" s="594"/>
      <c r="DH17" s="594"/>
      <c r="DI17" s="594"/>
      <c r="DJ17" s="594"/>
      <c r="DK17" s="594"/>
      <c r="DL17" s="594"/>
      <c r="DM17" s="594"/>
      <c r="DN17" s="594"/>
      <c r="DO17" s="594"/>
      <c r="DP17" s="595"/>
      <c r="DQ17" s="602">
        <v>328617</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134452</v>
      </c>
      <c r="S18" s="594"/>
      <c r="T18" s="594"/>
      <c r="U18" s="594"/>
      <c r="V18" s="594"/>
      <c r="W18" s="594"/>
      <c r="X18" s="594"/>
      <c r="Y18" s="595"/>
      <c r="Z18" s="596">
        <v>3.5</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111</v>
      </c>
      <c r="S19" s="594"/>
      <c r="T19" s="594"/>
      <c r="U19" s="594"/>
      <c r="V19" s="594"/>
      <c r="W19" s="594"/>
      <c r="X19" s="594"/>
      <c r="Y19" s="595"/>
      <c r="Z19" s="596" t="s">
        <v>111</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111</v>
      </c>
      <c r="BH19" s="594"/>
      <c r="BI19" s="594"/>
      <c r="BJ19" s="594"/>
      <c r="BK19" s="594"/>
      <c r="BL19" s="594"/>
      <c r="BM19" s="594"/>
      <c r="BN19" s="595"/>
      <c r="BO19" s="596" t="s">
        <v>111</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2239391</v>
      </c>
      <c r="S20" s="594"/>
      <c r="T20" s="594"/>
      <c r="U20" s="594"/>
      <c r="V20" s="594"/>
      <c r="W20" s="594"/>
      <c r="X20" s="594"/>
      <c r="Y20" s="595"/>
      <c r="Z20" s="596">
        <v>57.8</v>
      </c>
      <c r="AA20" s="596"/>
      <c r="AB20" s="596"/>
      <c r="AC20" s="596"/>
      <c r="AD20" s="597">
        <v>2104939</v>
      </c>
      <c r="AE20" s="597"/>
      <c r="AF20" s="597"/>
      <c r="AG20" s="597"/>
      <c r="AH20" s="597"/>
      <c r="AI20" s="597"/>
      <c r="AJ20" s="597"/>
      <c r="AK20" s="597"/>
      <c r="AL20" s="598">
        <v>99.9</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111</v>
      </c>
      <c r="BH20" s="594"/>
      <c r="BI20" s="594"/>
      <c r="BJ20" s="594"/>
      <c r="BK20" s="594"/>
      <c r="BL20" s="594"/>
      <c r="BM20" s="594"/>
      <c r="BN20" s="595"/>
      <c r="BO20" s="596" t="s">
        <v>111</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3706619</v>
      </c>
      <c r="CS20" s="594"/>
      <c r="CT20" s="594"/>
      <c r="CU20" s="594"/>
      <c r="CV20" s="594"/>
      <c r="CW20" s="594"/>
      <c r="CX20" s="594"/>
      <c r="CY20" s="595"/>
      <c r="CZ20" s="596">
        <v>100</v>
      </c>
      <c r="DA20" s="596"/>
      <c r="DB20" s="596"/>
      <c r="DC20" s="596"/>
      <c r="DD20" s="602">
        <v>731884</v>
      </c>
      <c r="DE20" s="594"/>
      <c r="DF20" s="594"/>
      <c r="DG20" s="594"/>
      <c r="DH20" s="594"/>
      <c r="DI20" s="594"/>
      <c r="DJ20" s="594"/>
      <c r="DK20" s="594"/>
      <c r="DL20" s="594"/>
      <c r="DM20" s="594"/>
      <c r="DN20" s="594"/>
      <c r="DO20" s="594"/>
      <c r="DP20" s="595"/>
      <c r="DQ20" s="602">
        <v>2667401</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712</v>
      </c>
      <c r="S21" s="594"/>
      <c r="T21" s="594"/>
      <c r="U21" s="594"/>
      <c r="V21" s="594"/>
      <c r="W21" s="594"/>
      <c r="X21" s="594"/>
      <c r="Y21" s="595"/>
      <c r="Z21" s="596">
        <v>0</v>
      </c>
      <c r="AA21" s="596"/>
      <c r="AB21" s="596"/>
      <c r="AC21" s="596"/>
      <c r="AD21" s="597">
        <v>712</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24040</v>
      </c>
      <c r="S22" s="594"/>
      <c r="T22" s="594"/>
      <c r="U22" s="594"/>
      <c r="V22" s="594"/>
      <c r="W22" s="594"/>
      <c r="X22" s="594"/>
      <c r="Y22" s="595"/>
      <c r="Z22" s="596">
        <v>0.6</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196593</v>
      </c>
      <c r="S23" s="594"/>
      <c r="T23" s="594"/>
      <c r="U23" s="594"/>
      <c r="V23" s="594"/>
      <c r="W23" s="594"/>
      <c r="X23" s="594"/>
      <c r="Y23" s="595"/>
      <c r="Z23" s="596">
        <v>5.0999999999999996</v>
      </c>
      <c r="AA23" s="596"/>
      <c r="AB23" s="596"/>
      <c r="AC23" s="596"/>
      <c r="AD23" s="597" t="s">
        <v>111</v>
      </c>
      <c r="AE23" s="597"/>
      <c r="AF23" s="597"/>
      <c r="AG23" s="597"/>
      <c r="AH23" s="597"/>
      <c r="AI23" s="597"/>
      <c r="AJ23" s="597"/>
      <c r="AK23" s="597"/>
      <c r="AL23" s="598" t="s">
        <v>111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1934</v>
      </c>
      <c r="S24" s="594"/>
      <c r="T24" s="594"/>
      <c r="U24" s="594"/>
      <c r="V24" s="594"/>
      <c r="W24" s="594"/>
      <c r="X24" s="594"/>
      <c r="Y24" s="595"/>
      <c r="Z24" s="596">
        <v>0</v>
      </c>
      <c r="AA24" s="596"/>
      <c r="AB24" s="596"/>
      <c r="AC24" s="596"/>
      <c r="AD24" s="597">
        <v>5</v>
      </c>
      <c r="AE24" s="597"/>
      <c r="AF24" s="597"/>
      <c r="AG24" s="597"/>
      <c r="AH24" s="597"/>
      <c r="AI24" s="597"/>
      <c r="AJ24" s="597"/>
      <c r="AK24" s="597"/>
      <c r="AL24" s="598">
        <v>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1517224</v>
      </c>
      <c r="CS24" s="583"/>
      <c r="CT24" s="583"/>
      <c r="CU24" s="583"/>
      <c r="CV24" s="583"/>
      <c r="CW24" s="583"/>
      <c r="CX24" s="583"/>
      <c r="CY24" s="584"/>
      <c r="CZ24" s="624">
        <v>40.9</v>
      </c>
      <c r="DA24" s="625"/>
      <c r="DB24" s="625"/>
      <c r="DC24" s="626"/>
      <c r="DD24" s="623">
        <v>1107598</v>
      </c>
      <c r="DE24" s="583"/>
      <c r="DF24" s="583"/>
      <c r="DG24" s="583"/>
      <c r="DH24" s="583"/>
      <c r="DI24" s="583"/>
      <c r="DJ24" s="583"/>
      <c r="DK24" s="584"/>
      <c r="DL24" s="623">
        <v>1096782</v>
      </c>
      <c r="DM24" s="583"/>
      <c r="DN24" s="583"/>
      <c r="DO24" s="583"/>
      <c r="DP24" s="583"/>
      <c r="DQ24" s="583"/>
      <c r="DR24" s="583"/>
      <c r="DS24" s="583"/>
      <c r="DT24" s="583"/>
      <c r="DU24" s="583"/>
      <c r="DV24" s="584"/>
      <c r="DW24" s="587">
        <v>46.2</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388416</v>
      </c>
      <c r="S25" s="594"/>
      <c r="T25" s="594"/>
      <c r="U25" s="594"/>
      <c r="V25" s="594"/>
      <c r="W25" s="594"/>
      <c r="X25" s="594"/>
      <c r="Y25" s="595"/>
      <c r="Z25" s="596">
        <v>10</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654123</v>
      </c>
      <c r="CS25" s="619"/>
      <c r="CT25" s="619"/>
      <c r="CU25" s="619"/>
      <c r="CV25" s="619"/>
      <c r="CW25" s="619"/>
      <c r="CX25" s="619"/>
      <c r="CY25" s="620"/>
      <c r="CZ25" s="627">
        <v>17.600000000000001</v>
      </c>
      <c r="DA25" s="628"/>
      <c r="DB25" s="628"/>
      <c r="DC25" s="629"/>
      <c r="DD25" s="602">
        <v>580626</v>
      </c>
      <c r="DE25" s="619"/>
      <c r="DF25" s="619"/>
      <c r="DG25" s="619"/>
      <c r="DH25" s="619"/>
      <c r="DI25" s="619"/>
      <c r="DJ25" s="619"/>
      <c r="DK25" s="620"/>
      <c r="DL25" s="602">
        <v>569810</v>
      </c>
      <c r="DM25" s="619"/>
      <c r="DN25" s="619"/>
      <c r="DO25" s="619"/>
      <c r="DP25" s="619"/>
      <c r="DQ25" s="619"/>
      <c r="DR25" s="619"/>
      <c r="DS25" s="619"/>
      <c r="DT25" s="619"/>
      <c r="DU25" s="619"/>
      <c r="DV25" s="620"/>
      <c r="DW25" s="598">
        <v>24</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396068</v>
      </c>
      <c r="CS26" s="594"/>
      <c r="CT26" s="594"/>
      <c r="CU26" s="594"/>
      <c r="CV26" s="594"/>
      <c r="CW26" s="594"/>
      <c r="CX26" s="594"/>
      <c r="CY26" s="595"/>
      <c r="CZ26" s="627">
        <v>10.7</v>
      </c>
      <c r="DA26" s="628"/>
      <c r="DB26" s="628"/>
      <c r="DC26" s="629"/>
      <c r="DD26" s="602">
        <v>325835</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1"/>
      <c r="DY26" s="621"/>
      <c r="DZ26" s="621"/>
      <c r="EA26" s="621"/>
      <c r="EB26" s="621"/>
      <c r="EC26" s="622"/>
    </row>
    <row r="27" spans="2:133" ht="11.25" customHeight="1" x14ac:dyDescent="0.15">
      <c r="B27" s="590" t="s">
        <v>279</v>
      </c>
      <c r="C27" s="591"/>
      <c r="D27" s="591"/>
      <c r="E27" s="591"/>
      <c r="F27" s="591"/>
      <c r="G27" s="591"/>
      <c r="H27" s="591"/>
      <c r="I27" s="591"/>
      <c r="J27" s="591"/>
      <c r="K27" s="591"/>
      <c r="L27" s="591"/>
      <c r="M27" s="591"/>
      <c r="N27" s="591"/>
      <c r="O27" s="591"/>
      <c r="P27" s="591"/>
      <c r="Q27" s="592"/>
      <c r="R27" s="593">
        <v>192473</v>
      </c>
      <c r="S27" s="594"/>
      <c r="T27" s="594"/>
      <c r="U27" s="594"/>
      <c r="V27" s="594"/>
      <c r="W27" s="594"/>
      <c r="X27" s="594"/>
      <c r="Y27" s="595"/>
      <c r="Z27" s="596">
        <v>5</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1373353</v>
      </c>
      <c r="BH27" s="594"/>
      <c r="BI27" s="594"/>
      <c r="BJ27" s="594"/>
      <c r="BK27" s="594"/>
      <c r="BL27" s="594"/>
      <c r="BM27" s="594"/>
      <c r="BN27" s="595"/>
      <c r="BO27" s="596">
        <v>100</v>
      </c>
      <c r="BP27" s="596"/>
      <c r="BQ27" s="596"/>
      <c r="BR27" s="596"/>
      <c r="BS27" s="602">
        <v>180073</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420990</v>
      </c>
      <c r="CS27" s="619"/>
      <c r="CT27" s="619"/>
      <c r="CU27" s="619"/>
      <c r="CV27" s="619"/>
      <c r="CW27" s="619"/>
      <c r="CX27" s="619"/>
      <c r="CY27" s="620"/>
      <c r="CZ27" s="627">
        <v>11.4</v>
      </c>
      <c r="DA27" s="628"/>
      <c r="DB27" s="628"/>
      <c r="DC27" s="629"/>
      <c r="DD27" s="602">
        <v>198355</v>
      </c>
      <c r="DE27" s="619"/>
      <c r="DF27" s="619"/>
      <c r="DG27" s="619"/>
      <c r="DH27" s="619"/>
      <c r="DI27" s="619"/>
      <c r="DJ27" s="619"/>
      <c r="DK27" s="620"/>
      <c r="DL27" s="602">
        <v>198355</v>
      </c>
      <c r="DM27" s="619"/>
      <c r="DN27" s="619"/>
      <c r="DO27" s="619"/>
      <c r="DP27" s="619"/>
      <c r="DQ27" s="619"/>
      <c r="DR27" s="619"/>
      <c r="DS27" s="619"/>
      <c r="DT27" s="619"/>
      <c r="DU27" s="619"/>
      <c r="DV27" s="620"/>
      <c r="DW27" s="598">
        <v>8.4</v>
      </c>
      <c r="DX27" s="621"/>
      <c r="DY27" s="621"/>
      <c r="DZ27" s="621"/>
      <c r="EA27" s="621"/>
      <c r="EB27" s="621"/>
      <c r="EC27" s="622"/>
    </row>
    <row r="28" spans="2:133" ht="11.25" customHeight="1" x14ac:dyDescent="0.15">
      <c r="B28" s="590" t="s">
        <v>282</v>
      </c>
      <c r="C28" s="591"/>
      <c r="D28" s="591"/>
      <c r="E28" s="591"/>
      <c r="F28" s="591"/>
      <c r="G28" s="591"/>
      <c r="H28" s="591"/>
      <c r="I28" s="591"/>
      <c r="J28" s="591"/>
      <c r="K28" s="591"/>
      <c r="L28" s="591"/>
      <c r="M28" s="591"/>
      <c r="N28" s="591"/>
      <c r="O28" s="591"/>
      <c r="P28" s="591"/>
      <c r="Q28" s="592"/>
      <c r="R28" s="593">
        <v>4013</v>
      </c>
      <c r="S28" s="594"/>
      <c r="T28" s="594"/>
      <c r="U28" s="594"/>
      <c r="V28" s="594"/>
      <c r="W28" s="594"/>
      <c r="X28" s="594"/>
      <c r="Y28" s="595"/>
      <c r="Z28" s="596">
        <v>0.1</v>
      </c>
      <c r="AA28" s="596"/>
      <c r="AB28" s="596"/>
      <c r="AC28" s="596"/>
      <c r="AD28" s="597" t="s">
        <v>111</v>
      </c>
      <c r="AE28" s="597"/>
      <c r="AF28" s="597"/>
      <c r="AG28" s="597"/>
      <c r="AH28" s="597"/>
      <c r="AI28" s="597"/>
      <c r="AJ28" s="597"/>
      <c r="AK28" s="597"/>
      <c r="AL28" s="598" t="s">
        <v>111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442111</v>
      </c>
      <c r="CS28" s="594"/>
      <c r="CT28" s="594"/>
      <c r="CU28" s="594"/>
      <c r="CV28" s="594"/>
      <c r="CW28" s="594"/>
      <c r="CX28" s="594"/>
      <c r="CY28" s="595"/>
      <c r="CZ28" s="627">
        <v>11.9</v>
      </c>
      <c r="DA28" s="628"/>
      <c r="DB28" s="628"/>
      <c r="DC28" s="629"/>
      <c r="DD28" s="602">
        <v>328617</v>
      </c>
      <c r="DE28" s="594"/>
      <c r="DF28" s="594"/>
      <c r="DG28" s="594"/>
      <c r="DH28" s="594"/>
      <c r="DI28" s="594"/>
      <c r="DJ28" s="594"/>
      <c r="DK28" s="595"/>
      <c r="DL28" s="602">
        <v>328617</v>
      </c>
      <c r="DM28" s="594"/>
      <c r="DN28" s="594"/>
      <c r="DO28" s="594"/>
      <c r="DP28" s="594"/>
      <c r="DQ28" s="594"/>
      <c r="DR28" s="594"/>
      <c r="DS28" s="594"/>
      <c r="DT28" s="594"/>
      <c r="DU28" s="594"/>
      <c r="DV28" s="595"/>
      <c r="DW28" s="598">
        <v>13.8</v>
      </c>
      <c r="DX28" s="621"/>
      <c r="DY28" s="621"/>
      <c r="DZ28" s="621"/>
      <c r="EA28" s="621"/>
      <c r="EB28" s="621"/>
      <c r="EC28" s="622"/>
    </row>
    <row r="29" spans="2:133" ht="11.25" customHeight="1" x14ac:dyDescent="0.15">
      <c r="B29" s="590" t="s">
        <v>284</v>
      </c>
      <c r="C29" s="591"/>
      <c r="D29" s="591"/>
      <c r="E29" s="591"/>
      <c r="F29" s="591"/>
      <c r="G29" s="591"/>
      <c r="H29" s="591"/>
      <c r="I29" s="591"/>
      <c r="J29" s="591"/>
      <c r="K29" s="591"/>
      <c r="L29" s="591"/>
      <c r="M29" s="591"/>
      <c r="N29" s="591"/>
      <c r="O29" s="591"/>
      <c r="P29" s="591"/>
      <c r="Q29" s="592"/>
      <c r="R29" s="593">
        <v>5902</v>
      </c>
      <c r="S29" s="594"/>
      <c r="T29" s="594"/>
      <c r="U29" s="594"/>
      <c r="V29" s="594"/>
      <c r="W29" s="594"/>
      <c r="X29" s="594"/>
      <c r="Y29" s="595"/>
      <c r="Z29" s="596">
        <v>0.2</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442039</v>
      </c>
      <c r="CS29" s="619"/>
      <c r="CT29" s="619"/>
      <c r="CU29" s="619"/>
      <c r="CV29" s="619"/>
      <c r="CW29" s="619"/>
      <c r="CX29" s="619"/>
      <c r="CY29" s="620"/>
      <c r="CZ29" s="627">
        <v>11.9</v>
      </c>
      <c r="DA29" s="628"/>
      <c r="DB29" s="628"/>
      <c r="DC29" s="629"/>
      <c r="DD29" s="602">
        <v>328545</v>
      </c>
      <c r="DE29" s="619"/>
      <c r="DF29" s="619"/>
      <c r="DG29" s="619"/>
      <c r="DH29" s="619"/>
      <c r="DI29" s="619"/>
      <c r="DJ29" s="619"/>
      <c r="DK29" s="620"/>
      <c r="DL29" s="602">
        <v>328545</v>
      </c>
      <c r="DM29" s="619"/>
      <c r="DN29" s="619"/>
      <c r="DO29" s="619"/>
      <c r="DP29" s="619"/>
      <c r="DQ29" s="619"/>
      <c r="DR29" s="619"/>
      <c r="DS29" s="619"/>
      <c r="DT29" s="619"/>
      <c r="DU29" s="619"/>
      <c r="DV29" s="620"/>
      <c r="DW29" s="598">
        <v>13.8</v>
      </c>
      <c r="DX29" s="621"/>
      <c r="DY29" s="621"/>
      <c r="DZ29" s="621"/>
      <c r="EA29" s="621"/>
      <c r="EB29" s="621"/>
      <c r="EC29" s="622"/>
    </row>
    <row r="30" spans="2:133" ht="11.25" customHeight="1" x14ac:dyDescent="0.15">
      <c r="B30" s="590" t="s">
        <v>289</v>
      </c>
      <c r="C30" s="591"/>
      <c r="D30" s="591"/>
      <c r="E30" s="591"/>
      <c r="F30" s="591"/>
      <c r="G30" s="591"/>
      <c r="H30" s="591"/>
      <c r="I30" s="591"/>
      <c r="J30" s="591"/>
      <c r="K30" s="591"/>
      <c r="L30" s="591"/>
      <c r="M30" s="591"/>
      <c r="N30" s="591"/>
      <c r="O30" s="591"/>
      <c r="P30" s="591"/>
      <c r="Q30" s="592"/>
      <c r="R30" s="593">
        <v>40013</v>
      </c>
      <c r="S30" s="594"/>
      <c r="T30" s="594"/>
      <c r="U30" s="594"/>
      <c r="V30" s="594"/>
      <c r="W30" s="594"/>
      <c r="X30" s="594"/>
      <c r="Y30" s="595"/>
      <c r="Z30" s="596">
        <v>1</v>
      </c>
      <c r="AA30" s="596"/>
      <c r="AB30" s="596"/>
      <c r="AC30" s="596"/>
      <c r="AD30" s="597" t="s">
        <v>111</v>
      </c>
      <c r="AE30" s="597"/>
      <c r="AF30" s="597"/>
      <c r="AG30" s="597"/>
      <c r="AH30" s="597"/>
      <c r="AI30" s="597"/>
      <c r="AJ30" s="597"/>
      <c r="AK30" s="597"/>
      <c r="AL30" s="598" t="s">
        <v>111</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99.6</v>
      </c>
      <c r="BH30" s="652"/>
      <c r="BI30" s="652"/>
      <c r="BJ30" s="652"/>
      <c r="BK30" s="652"/>
      <c r="BL30" s="652"/>
      <c r="BM30" s="588">
        <v>98.9</v>
      </c>
      <c r="BN30" s="652"/>
      <c r="BO30" s="652"/>
      <c r="BP30" s="652"/>
      <c r="BQ30" s="653"/>
      <c r="BR30" s="651">
        <v>99.6</v>
      </c>
      <c r="BS30" s="652"/>
      <c r="BT30" s="652"/>
      <c r="BU30" s="652"/>
      <c r="BV30" s="652"/>
      <c r="BW30" s="652"/>
      <c r="BX30" s="588">
        <v>99</v>
      </c>
      <c r="BY30" s="652"/>
      <c r="BZ30" s="652"/>
      <c r="CA30" s="652"/>
      <c r="CB30" s="653"/>
      <c r="CD30" s="656"/>
      <c r="CE30" s="657"/>
      <c r="CF30" s="607" t="s">
        <v>292</v>
      </c>
      <c r="CG30" s="608"/>
      <c r="CH30" s="608"/>
      <c r="CI30" s="608"/>
      <c r="CJ30" s="608"/>
      <c r="CK30" s="608"/>
      <c r="CL30" s="608"/>
      <c r="CM30" s="608"/>
      <c r="CN30" s="608"/>
      <c r="CO30" s="608"/>
      <c r="CP30" s="608"/>
      <c r="CQ30" s="609"/>
      <c r="CR30" s="593">
        <v>387270</v>
      </c>
      <c r="CS30" s="594"/>
      <c r="CT30" s="594"/>
      <c r="CU30" s="594"/>
      <c r="CV30" s="594"/>
      <c r="CW30" s="594"/>
      <c r="CX30" s="594"/>
      <c r="CY30" s="595"/>
      <c r="CZ30" s="627">
        <v>10.4</v>
      </c>
      <c r="DA30" s="628"/>
      <c r="DB30" s="628"/>
      <c r="DC30" s="629"/>
      <c r="DD30" s="602">
        <v>275600</v>
      </c>
      <c r="DE30" s="594"/>
      <c r="DF30" s="594"/>
      <c r="DG30" s="594"/>
      <c r="DH30" s="594"/>
      <c r="DI30" s="594"/>
      <c r="DJ30" s="594"/>
      <c r="DK30" s="595"/>
      <c r="DL30" s="602">
        <v>275600</v>
      </c>
      <c r="DM30" s="594"/>
      <c r="DN30" s="594"/>
      <c r="DO30" s="594"/>
      <c r="DP30" s="594"/>
      <c r="DQ30" s="594"/>
      <c r="DR30" s="594"/>
      <c r="DS30" s="594"/>
      <c r="DT30" s="594"/>
      <c r="DU30" s="594"/>
      <c r="DV30" s="595"/>
      <c r="DW30" s="598">
        <v>11.6</v>
      </c>
      <c r="DX30" s="621"/>
      <c r="DY30" s="621"/>
      <c r="DZ30" s="621"/>
      <c r="EA30" s="621"/>
      <c r="EB30" s="621"/>
      <c r="EC30" s="622"/>
    </row>
    <row r="31" spans="2:133" ht="11.25" customHeight="1" x14ac:dyDescent="0.15">
      <c r="B31" s="590" t="s">
        <v>293</v>
      </c>
      <c r="C31" s="591"/>
      <c r="D31" s="591"/>
      <c r="E31" s="591"/>
      <c r="F31" s="591"/>
      <c r="G31" s="591"/>
      <c r="H31" s="591"/>
      <c r="I31" s="591"/>
      <c r="J31" s="591"/>
      <c r="K31" s="591"/>
      <c r="L31" s="591"/>
      <c r="M31" s="591"/>
      <c r="N31" s="591"/>
      <c r="O31" s="591"/>
      <c r="P31" s="591"/>
      <c r="Q31" s="592"/>
      <c r="R31" s="593">
        <v>265191</v>
      </c>
      <c r="S31" s="594"/>
      <c r="T31" s="594"/>
      <c r="U31" s="594"/>
      <c r="V31" s="594"/>
      <c r="W31" s="594"/>
      <c r="X31" s="594"/>
      <c r="Y31" s="595"/>
      <c r="Z31" s="596">
        <v>6.8</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99.4</v>
      </c>
      <c r="BH31" s="619"/>
      <c r="BI31" s="619"/>
      <c r="BJ31" s="619"/>
      <c r="BK31" s="619"/>
      <c r="BL31" s="619"/>
      <c r="BM31" s="599">
        <v>98.7</v>
      </c>
      <c r="BN31" s="649"/>
      <c r="BO31" s="649"/>
      <c r="BP31" s="649"/>
      <c r="BQ31" s="650"/>
      <c r="BR31" s="648">
        <v>99.6</v>
      </c>
      <c r="BS31" s="619"/>
      <c r="BT31" s="619"/>
      <c r="BU31" s="619"/>
      <c r="BV31" s="619"/>
      <c r="BW31" s="619"/>
      <c r="BX31" s="599">
        <v>98.8</v>
      </c>
      <c r="BY31" s="649"/>
      <c r="BZ31" s="649"/>
      <c r="CA31" s="649"/>
      <c r="CB31" s="650"/>
      <c r="CD31" s="656"/>
      <c r="CE31" s="657"/>
      <c r="CF31" s="607" t="s">
        <v>296</v>
      </c>
      <c r="CG31" s="608"/>
      <c r="CH31" s="608"/>
      <c r="CI31" s="608"/>
      <c r="CJ31" s="608"/>
      <c r="CK31" s="608"/>
      <c r="CL31" s="608"/>
      <c r="CM31" s="608"/>
      <c r="CN31" s="608"/>
      <c r="CO31" s="608"/>
      <c r="CP31" s="608"/>
      <c r="CQ31" s="609"/>
      <c r="CR31" s="593">
        <v>54769</v>
      </c>
      <c r="CS31" s="619"/>
      <c r="CT31" s="619"/>
      <c r="CU31" s="619"/>
      <c r="CV31" s="619"/>
      <c r="CW31" s="619"/>
      <c r="CX31" s="619"/>
      <c r="CY31" s="620"/>
      <c r="CZ31" s="627">
        <v>1.5</v>
      </c>
      <c r="DA31" s="628"/>
      <c r="DB31" s="628"/>
      <c r="DC31" s="629"/>
      <c r="DD31" s="602">
        <v>52945</v>
      </c>
      <c r="DE31" s="619"/>
      <c r="DF31" s="619"/>
      <c r="DG31" s="619"/>
      <c r="DH31" s="619"/>
      <c r="DI31" s="619"/>
      <c r="DJ31" s="619"/>
      <c r="DK31" s="620"/>
      <c r="DL31" s="602">
        <v>52945</v>
      </c>
      <c r="DM31" s="619"/>
      <c r="DN31" s="619"/>
      <c r="DO31" s="619"/>
      <c r="DP31" s="619"/>
      <c r="DQ31" s="619"/>
      <c r="DR31" s="619"/>
      <c r="DS31" s="619"/>
      <c r="DT31" s="619"/>
      <c r="DU31" s="619"/>
      <c r="DV31" s="620"/>
      <c r="DW31" s="598">
        <v>2.2000000000000002</v>
      </c>
      <c r="DX31" s="621"/>
      <c r="DY31" s="621"/>
      <c r="DZ31" s="621"/>
      <c r="EA31" s="621"/>
      <c r="EB31" s="621"/>
      <c r="EC31" s="622"/>
    </row>
    <row r="32" spans="2:133" ht="11.25" customHeight="1" x14ac:dyDescent="0.15">
      <c r="B32" s="590" t="s">
        <v>297</v>
      </c>
      <c r="C32" s="591"/>
      <c r="D32" s="591"/>
      <c r="E32" s="591"/>
      <c r="F32" s="591"/>
      <c r="G32" s="591"/>
      <c r="H32" s="591"/>
      <c r="I32" s="591"/>
      <c r="J32" s="591"/>
      <c r="K32" s="591"/>
      <c r="L32" s="591"/>
      <c r="M32" s="591"/>
      <c r="N32" s="591"/>
      <c r="O32" s="591"/>
      <c r="P32" s="591"/>
      <c r="Q32" s="592"/>
      <c r="R32" s="593">
        <v>53829</v>
      </c>
      <c r="S32" s="594"/>
      <c r="T32" s="594"/>
      <c r="U32" s="594"/>
      <c r="V32" s="594"/>
      <c r="W32" s="594"/>
      <c r="X32" s="594"/>
      <c r="Y32" s="595"/>
      <c r="Z32" s="596">
        <v>1.4</v>
      </c>
      <c r="AA32" s="596"/>
      <c r="AB32" s="596"/>
      <c r="AC32" s="596"/>
      <c r="AD32" s="597">
        <v>1541</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99.7</v>
      </c>
      <c r="BH32" s="661"/>
      <c r="BI32" s="661"/>
      <c r="BJ32" s="661"/>
      <c r="BK32" s="661"/>
      <c r="BL32" s="661"/>
      <c r="BM32" s="662">
        <v>98.9</v>
      </c>
      <c r="BN32" s="661"/>
      <c r="BO32" s="661"/>
      <c r="BP32" s="661"/>
      <c r="BQ32" s="663"/>
      <c r="BR32" s="660">
        <v>99.6</v>
      </c>
      <c r="BS32" s="661"/>
      <c r="BT32" s="661"/>
      <c r="BU32" s="661"/>
      <c r="BV32" s="661"/>
      <c r="BW32" s="661"/>
      <c r="BX32" s="662">
        <v>99.1</v>
      </c>
      <c r="BY32" s="661"/>
      <c r="BZ32" s="661"/>
      <c r="CA32" s="661"/>
      <c r="CB32" s="663"/>
      <c r="CD32" s="658"/>
      <c r="CE32" s="659"/>
      <c r="CF32" s="607" t="s">
        <v>299</v>
      </c>
      <c r="CG32" s="608"/>
      <c r="CH32" s="608"/>
      <c r="CI32" s="608"/>
      <c r="CJ32" s="608"/>
      <c r="CK32" s="608"/>
      <c r="CL32" s="608"/>
      <c r="CM32" s="608"/>
      <c r="CN32" s="608"/>
      <c r="CO32" s="608"/>
      <c r="CP32" s="608"/>
      <c r="CQ32" s="609"/>
      <c r="CR32" s="593">
        <v>72</v>
      </c>
      <c r="CS32" s="594"/>
      <c r="CT32" s="594"/>
      <c r="CU32" s="594"/>
      <c r="CV32" s="594"/>
      <c r="CW32" s="594"/>
      <c r="CX32" s="594"/>
      <c r="CY32" s="595"/>
      <c r="CZ32" s="627">
        <v>0</v>
      </c>
      <c r="DA32" s="628"/>
      <c r="DB32" s="628"/>
      <c r="DC32" s="629"/>
      <c r="DD32" s="602">
        <v>72</v>
      </c>
      <c r="DE32" s="594"/>
      <c r="DF32" s="594"/>
      <c r="DG32" s="594"/>
      <c r="DH32" s="594"/>
      <c r="DI32" s="594"/>
      <c r="DJ32" s="594"/>
      <c r="DK32" s="595"/>
      <c r="DL32" s="602">
        <v>72</v>
      </c>
      <c r="DM32" s="594"/>
      <c r="DN32" s="594"/>
      <c r="DO32" s="594"/>
      <c r="DP32" s="594"/>
      <c r="DQ32" s="594"/>
      <c r="DR32" s="594"/>
      <c r="DS32" s="594"/>
      <c r="DT32" s="594"/>
      <c r="DU32" s="594"/>
      <c r="DV32" s="595"/>
      <c r="DW32" s="598">
        <v>0</v>
      </c>
      <c r="DX32" s="621"/>
      <c r="DY32" s="621"/>
      <c r="DZ32" s="621"/>
      <c r="EA32" s="621"/>
      <c r="EB32" s="621"/>
      <c r="EC32" s="622"/>
    </row>
    <row r="33" spans="2:133" ht="11.25" customHeight="1" x14ac:dyDescent="0.15">
      <c r="B33" s="590" t="s">
        <v>300</v>
      </c>
      <c r="C33" s="591"/>
      <c r="D33" s="591"/>
      <c r="E33" s="591"/>
      <c r="F33" s="591"/>
      <c r="G33" s="591"/>
      <c r="H33" s="591"/>
      <c r="I33" s="591"/>
      <c r="J33" s="591"/>
      <c r="K33" s="591"/>
      <c r="L33" s="591"/>
      <c r="M33" s="591"/>
      <c r="N33" s="591"/>
      <c r="O33" s="591"/>
      <c r="P33" s="591"/>
      <c r="Q33" s="592"/>
      <c r="R33" s="593">
        <v>461700</v>
      </c>
      <c r="S33" s="594"/>
      <c r="T33" s="594"/>
      <c r="U33" s="594"/>
      <c r="V33" s="594"/>
      <c r="W33" s="594"/>
      <c r="X33" s="594"/>
      <c r="Y33" s="595"/>
      <c r="Z33" s="596">
        <v>11.9</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1457511</v>
      </c>
      <c r="CS33" s="619"/>
      <c r="CT33" s="619"/>
      <c r="CU33" s="619"/>
      <c r="CV33" s="619"/>
      <c r="CW33" s="619"/>
      <c r="CX33" s="619"/>
      <c r="CY33" s="620"/>
      <c r="CZ33" s="627">
        <v>39.299999999999997</v>
      </c>
      <c r="DA33" s="628"/>
      <c r="DB33" s="628"/>
      <c r="DC33" s="629"/>
      <c r="DD33" s="602">
        <v>1275071</v>
      </c>
      <c r="DE33" s="619"/>
      <c r="DF33" s="619"/>
      <c r="DG33" s="619"/>
      <c r="DH33" s="619"/>
      <c r="DI33" s="619"/>
      <c r="DJ33" s="619"/>
      <c r="DK33" s="620"/>
      <c r="DL33" s="602">
        <v>762063</v>
      </c>
      <c r="DM33" s="619"/>
      <c r="DN33" s="619"/>
      <c r="DO33" s="619"/>
      <c r="DP33" s="619"/>
      <c r="DQ33" s="619"/>
      <c r="DR33" s="619"/>
      <c r="DS33" s="619"/>
      <c r="DT33" s="619"/>
      <c r="DU33" s="619"/>
      <c r="DV33" s="620"/>
      <c r="DW33" s="598">
        <v>32.1</v>
      </c>
      <c r="DX33" s="621"/>
      <c r="DY33" s="621"/>
      <c r="DZ33" s="621"/>
      <c r="EA33" s="621"/>
      <c r="EB33" s="621"/>
      <c r="EC33" s="622"/>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490101</v>
      </c>
      <c r="CS34" s="594"/>
      <c r="CT34" s="594"/>
      <c r="CU34" s="594"/>
      <c r="CV34" s="594"/>
      <c r="CW34" s="594"/>
      <c r="CX34" s="594"/>
      <c r="CY34" s="595"/>
      <c r="CZ34" s="627">
        <v>13.2</v>
      </c>
      <c r="DA34" s="628"/>
      <c r="DB34" s="628"/>
      <c r="DC34" s="629"/>
      <c r="DD34" s="602">
        <v>394202</v>
      </c>
      <c r="DE34" s="594"/>
      <c r="DF34" s="594"/>
      <c r="DG34" s="594"/>
      <c r="DH34" s="594"/>
      <c r="DI34" s="594"/>
      <c r="DJ34" s="594"/>
      <c r="DK34" s="595"/>
      <c r="DL34" s="602">
        <v>268125</v>
      </c>
      <c r="DM34" s="594"/>
      <c r="DN34" s="594"/>
      <c r="DO34" s="594"/>
      <c r="DP34" s="594"/>
      <c r="DQ34" s="594"/>
      <c r="DR34" s="594"/>
      <c r="DS34" s="594"/>
      <c r="DT34" s="594"/>
      <c r="DU34" s="594"/>
      <c r="DV34" s="595"/>
      <c r="DW34" s="598">
        <v>11.3</v>
      </c>
      <c r="DX34" s="621"/>
      <c r="DY34" s="621"/>
      <c r="DZ34" s="621"/>
      <c r="EA34" s="621"/>
      <c r="EB34" s="621"/>
      <c r="EC34" s="622"/>
    </row>
    <row r="35" spans="2:133" ht="11.25" customHeight="1" x14ac:dyDescent="0.15">
      <c r="B35" s="590" t="s">
        <v>306</v>
      </c>
      <c r="C35" s="591"/>
      <c r="D35" s="591"/>
      <c r="E35" s="591"/>
      <c r="F35" s="591"/>
      <c r="G35" s="591"/>
      <c r="H35" s="591"/>
      <c r="I35" s="591"/>
      <c r="J35" s="591"/>
      <c r="K35" s="591"/>
      <c r="L35" s="591"/>
      <c r="M35" s="591"/>
      <c r="N35" s="591"/>
      <c r="O35" s="591"/>
      <c r="P35" s="591"/>
      <c r="Q35" s="592"/>
      <c r="R35" s="593">
        <v>265500</v>
      </c>
      <c r="S35" s="594"/>
      <c r="T35" s="594"/>
      <c r="U35" s="594"/>
      <c r="V35" s="594"/>
      <c r="W35" s="594"/>
      <c r="X35" s="594"/>
      <c r="Y35" s="595"/>
      <c r="Z35" s="596">
        <v>6.9</v>
      </c>
      <c r="AA35" s="596"/>
      <c r="AB35" s="596"/>
      <c r="AC35" s="596"/>
      <c r="AD35" s="597" t="s">
        <v>111</v>
      </c>
      <c r="AE35" s="597"/>
      <c r="AF35" s="597"/>
      <c r="AG35" s="597"/>
      <c r="AH35" s="597"/>
      <c r="AI35" s="597"/>
      <c r="AJ35" s="597"/>
      <c r="AK35" s="597"/>
      <c r="AL35" s="598" t="s">
        <v>111</v>
      </c>
      <c r="AM35" s="599"/>
      <c r="AN35" s="599"/>
      <c r="AO35" s="600"/>
      <c r="AP35" s="186"/>
      <c r="AQ35" s="604" t="s">
        <v>307</v>
      </c>
      <c r="AR35" s="605"/>
      <c r="AS35" s="605"/>
      <c r="AT35" s="605"/>
      <c r="AU35" s="605"/>
      <c r="AV35" s="605"/>
      <c r="AW35" s="605"/>
      <c r="AX35" s="605"/>
      <c r="AY35" s="606"/>
      <c r="AZ35" s="582">
        <v>386727</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27592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42350</v>
      </c>
      <c r="CS35" s="619"/>
      <c r="CT35" s="619"/>
      <c r="CU35" s="619"/>
      <c r="CV35" s="619"/>
      <c r="CW35" s="619"/>
      <c r="CX35" s="619"/>
      <c r="CY35" s="620"/>
      <c r="CZ35" s="627">
        <v>1.1000000000000001</v>
      </c>
      <c r="DA35" s="628"/>
      <c r="DB35" s="628"/>
      <c r="DC35" s="629"/>
      <c r="DD35" s="602">
        <v>30781</v>
      </c>
      <c r="DE35" s="619"/>
      <c r="DF35" s="619"/>
      <c r="DG35" s="619"/>
      <c r="DH35" s="619"/>
      <c r="DI35" s="619"/>
      <c r="DJ35" s="619"/>
      <c r="DK35" s="620"/>
      <c r="DL35" s="602">
        <v>26851</v>
      </c>
      <c r="DM35" s="619"/>
      <c r="DN35" s="619"/>
      <c r="DO35" s="619"/>
      <c r="DP35" s="619"/>
      <c r="DQ35" s="619"/>
      <c r="DR35" s="619"/>
      <c r="DS35" s="619"/>
      <c r="DT35" s="619"/>
      <c r="DU35" s="619"/>
      <c r="DV35" s="620"/>
      <c r="DW35" s="598">
        <v>1.1000000000000001</v>
      </c>
      <c r="DX35" s="621"/>
      <c r="DY35" s="621"/>
      <c r="DZ35" s="621"/>
      <c r="EA35" s="621"/>
      <c r="EB35" s="621"/>
      <c r="EC35" s="622"/>
    </row>
    <row r="36" spans="2:133" ht="11.25" customHeight="1" x14ac:dyDescent="0.15">
      <c r="B36" s="636" t="s">
        <v>310</v>
      </c>
      <c r="C36" s="637"/>
      <c r="D36" s="637"/>
      <c r="E36" s="637"/>
      <c r="F36" s="637"/>
      <c r="G36" s="637"/>
      <c r="H36" s="637"/>
      <c r="I36" s="637"/>
      <c r="J36" s="637"/>
      <c r="K36" s="637"/>
      <c r="L36" s="637"/>
      <c r="M36" s="637"/>
      <c r="N36" s="637"/>
      <c r="O36" s="637"/>
      <c r="P36" s="637"/>
      <c r="Q36" s="638"/>
      <c r="R36" s="665">
        <v>3874207</v>
      </c>
      <c r="S36" s="666"/>
      <c r="T36" s="666"/>
      <c r="U36" s="666"/>
      <c r="V36" s="666"/>
      <c r="W36" s="666"/>
      <c r="X36" s="666"/>
      <c r="Y36" s="667"/>
      <c r="Z36" s="668">
        <v>100</v>
      </c>
      <c r="AA36" s="668"/>
      <c r="AB36" s="668"/>
      <c r="AC36" s="668"/>
      <c r="AD36" s="669">
        <v>2107197</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67483</v>
      </c>
      <c r="BA36" s="594"/>
      <c r="BB36" s="594"/>
      <c r="BC36" s="594"/>
      <c r="BD36" s="619"/>
      <c r="BE36" s="619"/>
      <c r="BF36" s="650"/>
      <c r="BG36" s="607" t="s">
        <v>312</v>
      </c>
      <c r="BH36" s="608"/>
      <c r="BI36" s="608"/>
      <c r="BJ36" s="608"/>
      <c r="BK36" s="608"/>
      <c r="BL36" s="608"/>
      <c r="BM36" s="608"/>
      <c r="BN36" s="608"/>
      <c r="BO36" s="608"/>
      <c r="BP36" s="608"/>
      <c r="BQ36" s="608"/>
      <c r="BR36" s="608"/>
      <c r="BS36" s="608"/>
      <c r="BT36" s="608"/>
      <c r="BU36" s="609"/>
      <c r="BV36" s="593">
        <v>24230</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511626</v>
      </c>
      <c r="CS36" s="594"/>
      <c r="CT36" s="594"/>
      <c r="CU36" s="594"/>
      <c r="CV36" s="594"/>
      <c r="CW36" s="594"/>
      <c r="CX36" s="594"/>
      <c r="CY36" s="595"/>
      <c r="CZ36" s="627">
        <v>13.8</v>
      </c>
      <c r="DA36" s="628"/>
      <c r="DB36" s="628"/>
      <c r="DC36" s="629"/>
      <c r="DD36" s="602">
        <v>470923</v>
      </c>
      <c r="DE36" s="594"/>
      <c r="DF36" s="594"/>
      <c r="DG36" s="594"/>
      <c r="DH36" s="594"/>
      <c r="DI36" s="594"/>
      <c r="DJ36" s="594"/>
      <c r="DK36" s="595"/>
      <c r="DL36" s="602">
        <v>284742</v>
      </c>
      <c r="DM36" s="594"/>
      <c r="DN36" s="594"/>
      <c r="DO36" s="594"/>
      <c r="DP36" s="594"/>
      <c r="DQ36" s="594"/>
      <c r="DR36" s="594"/>
      <c r="DS36" s="594"/>
      <c r="DT36" s="594"/>
      <c r="DU36" s="594"/>
      <c r="DV36" s="595"/>
      <c r="DW36" s="598">
        <v>12</v>
      </c>
      <c r="DX36" s="621"/>
      <c r="DY36" s="621"/>
      <c r="DZ36" s="621"/>
      <c r="EA36" s="621"/>
      <c r="EB36" s="621"/>
      <c r="EC36" s="622"/>
    </row>
    <row r="37" spans="2:133" ht="11.25" customHeight="1" x14ac:dyDescent="0.15">
      <c r="AQ37" s="672" t="s">
        <v>314</v>
      </c>
      <c r="AR37" s="673"/>
      <c r="AS37" s="673"/>
      <c r="AT37" s="673"/>
      <c r="AU37" s="673"/>
      <c r="AV37" s="673"/>
      <c r="AW37" s="673"/>
      <c r="AX37" s="673"/>
      <c r="AY37" s="674"/>
      <c r="AZ37" s="593">
        <v>63255</v>
      </c>
      <c r="BA37" s="594"/>
      <c r="BB37" s="594"/>
      <c r="BC37" s="594"/>
      <c r="BD37" s="619"/>
      <c r="BE37" s="619"/>
      <c r="BF37" s="650"/>
      <c r="BG37" s="607" t="s">
        <v>315</v>
      </c>
      <c r="BH37" s="608"/>
      <c r="BI37" s="608"/>
      <c r="BJ37" s="608"/>
      <c r="BK37" s="608"/>
      <c r="BL37" s="608"/>
      <c r="BM37" s="608"/>
      <c r="BN37" s="608"/>
      <c r="BO37" s="608"/>
      <c r="BP37" s="608"/>
      <c r="BQ37" s="608"/>
      <c r="BR37" s="608"/>
      <c r="BS37" s="608"/>
      <c r="BT37" s="608"/>
      <c r="BU37" s="609"/>
      <c r="BV37" s="593">
        <v>622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152176</v>
      </c>
      <c r="CS37" s="619"/>
      <c r="CT37" s="619"/>
      <c r="CU37" s="619"/>
      <c r="CV37" s="619"/>
      <c r="CW37" s="619"/>
      <c r="CX37" s="619"/>
      <c r="CY37" s="620"/>
      <c r="CZ37" s="627">
        <v>4.0999999999999996</v>
      </c>
      <c r="DA37" s="628"/>
      <c r="DB37" s="628"/>
      <c r="DC37" s="629"/>
      <c r="DD37" s="602">
        <v>152176</v>
      </c>
      <c r="DE37" s="619"/>
      <c r="DF37" s="619"/>
      <c r="DG37" s="619"/>
      <c r="DH37" s="619"/>
      <c r="DI37" s="619"/>
      <c r="DJ37" s="619"/>
      <c r="DK37" s="620"/>
      <c r="DL37" s="602">
        <v>134027</v>
      </c>
      <c r="DM37" s="619"/>
      <c r="DN37" s="619"/>
      <c r="DO37" s="619"/>
      <c r="DP37" s="619"/>
      <c r="DQ37" s="619"/>
      <c r="DR37" s="619"/>
      <c r="DS37" s="619"/>
      <c r="DT37" s="619"/>
      <c r="DU37" s="619"/>
      <c r="DV37" s="620"/>
      <c r="DW37" s="598">
        <v>5.6</v>
      </c>
      <c r="DX37" s="621"/>
      <c r="DY37" s="621"/>
      <c r="DZ37" s="621"/>
      <c r="EA37" s="621"/>
      <c r="EB37" s="621"/>
      <c r="EC37" s="622"/>
    </row>
    <row r="38" spans="2:133" ht="11.25" customHeight="1" x14ac:dyDescent="0.15">
      <c r="AQ38" s="672" t="s">
        <v>317</v>
      </c>
      <c r="AR38" s="673"/>
      <c r="AS38" s="673"/>
      <c r="AT38" s="673"/>
      <c r="AU38" s="673"/>
      <c r="AV38" s="673"/>
      <c r="AW38" s="673"/>
      <c r="AX38" s="673"/>
      <c r="AY38" s="674"/>
      <c r="AZ38" s="593">
        <v>28016</v>
      </c>
      <c r="BA38" s="594"/>
      <c r="BB38" s="594"/>
      <c r="BC38" s="594"/>
      <c r="BD38" s="619"/>
      <c r="BE38" s="619"/>
      <c r="BF38" s="650"/>
      <c r="BG38" s="607" t="s">
        <v>318</v>
      </c>
      <c r="BH38" s="608"/>
      <c r="BI38" s="608"/>
      <c r="BJ38" s="608"/>
      <c r="BK38" s="608"/>
      <c r="BL38" s="608"/>
      <c r="BM38" s="608"/>
      <c r="BN38" s="608"/>
      <c r="BO38" s="608"/>
      <c r="BP38" s="608"/>
      <c r="BQ38" s="608"/>
      <c r="BR38" s="608"/>
      <c r="BS38" s="608"/>
      <c r="BT38" s="608"/>
      <c r="BU38" s="609"/>
      <c r="BV38" s="593">
        <v>1134</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323472</v>
      </c>
      <c r="CS38" s="594"/>
      <c r="CT38" s="594"/>
      <c r="CU38" s="594"/>
      <c r="CV38" s="594"/>
      <c r="CW38" s="594"/>
      <c r="CX38" s="594"/>
      <c r="CY38" s="595"/>
      <c r="CZ38" s="627">
        <v>8.6999999999999993</v>
      </c>
      <c r="DA38" s="628"/>
      <c r="DB38" s="628"/>
      <c r="DC38" s="629"/>
      <c r="DD38" s="602">
        <v>299165</v>
      </c>
      <c r="DE38" s="594"/>
      <c r="DF38" s="594"/>
      <c r="DG38" s="594"/>
      <c r="DH38" s="594"/>
      <c r="DI38" s="594"/>
      <c r="DJ38" s="594"/>
      <c r="DK38" s="595"/>
      <c r="DL38" s="602">
        <v>182345</v>
      </c>
      <c r="DM38" s="594"/>
      <c r="DN38" s="594"/>
      <c r="DO38" s="594"/>
      <c r="DP38" s="594"/>
      <c r="DQ38" s="594"/>
      <c r="DR38" s="594"/>
      <c r="DS38" s="594"/>
      <c r="DT38" s="594"/>
      <c r="DU38" s="594"/>
      <c r="DV38" s="595"/>
      <c r="DW38" s="598">
        <v>7.7</v>
      </c>
      <c r="DX38" s="621"/>
      <c r="DY38" s="621"/>
      <c r="DZ38" s="621"/>
      <c r="EA38" s="621"/>
      <c r="EB38" s="621"/>
      <c r="EC38" s="622"/>
    </row>
    <row r="39" spans="2:133" ht="11.25" customHeight="1" x14ac:dyDescent="0.15">
      <c r="AQ39" s="672" t="s">
        <v>320</v>
      </c>
      <c r="AR39" s="673"/>
      <c r="AS39" s="673"/>
      <c r="AT39" s="673"/>
      <c r="AU39" s="673"/>
      <c r="AV39" s="673"/>
      <c r="AW39" s="673"/>
      <c r="AX39" s="673"/>
      <c r="AY39" s="674"/>
      <c r="AZ39" s="593">
        <v>300</v>
      </c>
      <c r="BA39" s="594"/>
      <c r="BB39" s="594"/>
      <c r="BC39" s="594"/>
      <c r="BD39" s="619"/>
      <c r="BE39" s="619"/>
      <c r="BF39" s="650"/>
      <c r="BG39" s="676" t="s">
        <v>321</v>
      </c>
      <c r="BH39" s="677"/>
      <c r="BI39" s="677"/>
      <c r="BJ39" s="677"/>
      <c r="BK39" s="677"/>
      <c r="BL39" s="187"/>
      <c r="BM39" s="608" t="s">
        <v>322</v>
      </c>
      <c r="BN39" s="608"/>
      <c r="BO39" s="608"/>
      <c r="BP39" s="608"/>
      <c r="BQ39" s="608"/>
      <c r="BR39" s="608"/>
      <c r="BS39" s="608"/>
      <c r="BT39" s="608"/>
      <c r="BU39" s="609"/>
      <c r="BV39" s="593">
        <v>84</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89962</v>
      </c>
      <c r="CS39" s="619"/>
      <c r="CT39" s="619"/>
      <c r="CU39" s="619"/>
      <c r="CV39" s="619"/>
      <c r="CW39" s="619"/>
      <c r="CX39" s="619"/>
      <c r="CY39" s="620"/>
      <c r="CZ39" s="627">
        <v>2.4</v>
      </c>
      <c r="DA39" s="628"/>
      <c r="DB39" s="628"/>
      <c r="DC39" s="629"/>
      <c r="DD39" s="602">
        <v>80000</v>
      </c>
      <c r="DE39" s="619"/>
      <c r="DF39" s="619"/>
      <c r="DG39" s="619"/>
      <c r="DH39" s="619"/>
      <c r="DI39" s="619"/>
      <c r="DJ39" s="619"/>
      <c r="DK39" s="620"/>
      <c r="DL39" s="602" t="s">
        <v>324</v>
      </c>
      <c r="DM39" s="619"/>
      <c r="DN39" s="619"/>
      <c r="DO39" s="619"/>
      <c r="DP39" s="619"/>
      <c r="DQ39" s="619"/>
      <c r="DR39" s="619"/>
      <c r="DS39" s="619"/>
      <c r="DT39" s="619"/>
      <c r="DU39" s="619"/>
      <c r="DV39" s="620"/>
      <c r="DW39" s="598" t="s">
        <v>324</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59068</v>
      </c>
      <c r="BA40" s="594"/>
      <c r="BB40" s="594"/>
      <c r="BC40" s="594"/>
      <c r="BD40" s="619"/>
      <c r="BE40" s="619"/>
      <c r="BF40" s="650"/>
      <c r="BG40" s="676"/>
      <c r="BH40" s="677"/>
      <c r="BI40" s="677"/>
      <c r="BJ40" s="677"/>
      <c r="BK40" s="677"/>
      <c r="BL40" s="187"/>
      <c r="BM40" s="608" t="s">
        <v>326</v>
      </c>
      <c r="BN40" s="608"/>
      <c r="BO40" s="608"/>
      <c r="BP40" s="608"/>
      <c r="BQ40" s="608"/>
      <c r="BR40" s="608"/>
      <c r="BS40" s="608"/>
      <c r="BT40" s="608"/>
      <c r="BU40" s="609"/>
      <c r="BV40" s="593">
        <v>69</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t="s">
        <v>324</v>
      </c>
      <c r="CS40" s="594"/>
      <c r="CT40" s="594"/>
      <c r="CU40" s="594"/>
      <c r="CV40" s="594"/>
      <c r="CW40" s="594"/>
      <c r="CX40" s="594"/>
      <c r="CY40" s="595"/>
      <c r="CZ40" s="627" t="s">
        <v>324</v>
      </c>
      <c r="DA40" s="628"/>
      <c r="DB40" s="628"/>
      <c r="DC40" s="629"/>
      <c r="DD40" s="602" t="s">
        <v>324</v>
      </c>
      <c r="DE40" s="594"/>
      <c r="DF40" s="594"/>
      <c r="DG40" s="594"/>
      <c r="DH40" s="594"/>
      <c r="DI40" s="594"/>
      <c r="DJ40" s="594"/>
      <c r="DK40" s="595"/>
      <c r="DL40" s="602" t="s">
        <v>324</v>
      </c>
      <c r="DM40" s="594"/>
      <c r="DN40" s="594"/>
      <c r="DO40" s="594"/>
      <c r="DP40" s="594"/>
      <c r="DQ40" s="594"/>
      <c r="DR40" s="594"/>
      <c r="DS40" s="594"/>
      <c r="DT40" s="594"/>
      <c r="DU40" s="594"/>
      <c r="DV40" s="595"/>
      <c r="DW40" s="598" t="s">
        <v>324</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168605</v>
      </c>
      <c r="BA41" s="666"/>
      <c r="BB41" s="666"/>
      <c r="BC41" s="666"/>
      <c r="BD41" s="661"/>
      <c r="BE41" s="661"/>
      <c r="BF41" s="663"/>
      <c r="BG41" s="678"/>
      <c r="BH41" s="679"/>
      <c r="BI41" s="679"/>
      <c r="BJ41" s="679"/>
      <c r="BK41" s="679"/>
      <c r="BL41" s="189"/>
      <c r="BM41" s="614" t="s">
        <v>329</v>
      </c>
      <c r="BN41" s="614"/>
      <c r="BO41" s="614"/>
      <c r="BP41" s="614"/>
      <c r="BQ41" s="614"/>
      <c r="BR41" s="614"/>
      <c r="BS41" s="614"/>
      <c r="BT41" s="614"/>
      <c r="BU41" s="615"/>
      <c r="BV41" s="665">
        <v>283</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19"/>
      <c r="CT41" s="619"/>
      <c r="CU41" s="619"/>
      <c r="CV41" s="619"/>
      <c r="CW41" s="619"/>
      <c r="CX41" s="619"/>
      <c r="CY41" s="620"/>
      <c r="CZ41" s="627" t="s">
        <v>331</v>
      </c>
      <c r="DA41" s="628"/>
      <c r="DB41" s="628"/>
      <c r="DC41" s="629"/>
      <c r="DD41" s="602" t="s">
        <v>331</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731884</v>
      </c>
      <c r="CS42" s="594"/>
      <c r="CT42" s="594"/>
      <c r="CU42" s="594"/>
      <c r="CV42" s="594"/>
      <c r="CW42" s="594"/>
      <c r="CX42" s="594"/>
      <c r="CY42" s="595"/>
      <c r="CZ42" s="627">
        <v>19.7</v>
      </c>
      <c r="DA42" s="686"/>
      <c r="DB42" s="686"/>
      <c r="DC42" s="687"/>
      <c r="DD42" s="602">
        <v>284732</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28646</v>
      </c>
      <c r="CS43" s="619"/>
      <c r="CT43" s="619"/>
      <c r="CU43" s="619"/>
      <c r="CV43" s="619"/>
      <c r="CW43" s="619"/>
      <c r="CX43" s="619"/>
      <c r="CY43" s="620"/>
      <c r="CZ43" s="627">
        <v>0.8</v>
      </c>
      <c r="DA43" s="628"/>
      <c r="DB43" s="628"/>
      <c r="DC43" s="629"/>
      <c r="DD43" s="602">
        <v>28646</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731884</v>
      </c>
      <c r="CS44" s="594"/>
      <c r="CT44" s="594"/>
      <c r="CU44" s="594"/>
      <c r="CV44" s="594"/>
      <c r="CW44" s="594"/>
      <c r="CX44" s="594"/>
      <c r="CY44" s="595"/>
      <c r="CZ44" s="627">
        <v>19.7</v>
      </c>
      <c r="DA44" s="686"/>
      <c r="DB44" s="686"/>
      <c r="DC44" s="687"/>
      <c r="DD44" s="602">
        <v>284732</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338</v>
      </c>
      <c r="CG45" s="591"/>
      <c r="CH45" s="591"/>
      <c r="CI45" s="591"/>
      <c r="CJ45" s="591"/>
      <c r="CK45" s="591"/>
      <c r="CL45" s="591"/>
      <c r="CM45" s="591"/>
      <c r="CN45" s="591"/>
      <c r="CO45" s="591"/>
      <c r="CP45" s="591"/>
      <c r="CQ45" s="592"/>
      <c r="CR45" s="593">
        <v>501365</v>
      </c>
      <c r="CS45" s="619"/>
      <c r="CT45" s="619"/>
      <c r="CU45" s="619"/>
      <c r="CV45" s="619"/>
      <c r="CW45" s="619"/>
      <c r="CX45" s="619"/>
      <c r="CY45" s="620"/>
      <c r="CZ45" s="627">
        <v>13.5</v>
      </c>
      <c r="DA45" s="628"/>
      <c r="DB45" s="628"/>
      <c r="DC45" s="629"/>
      <c r="DD45" s="602">
        <v>87628</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339</v>
      </c>
      <c r="CG46" s="591"/>
      <c r="CH46" s="591"/>
      <c r="CI46" s="591"/>
      <c r="CJ46" s="591"/>
      <c r="CK46" s="591"/>
      <c r="CL46" s="591"/>
      <c r="CM46" s="591"/>
      <c r="CN46" s="591"/>
      <c r="CO46" s="591"/>
      <c r="CP46" s="591"/>
      <c r="CQ46" s="592"/>
      <c r="CR46" s="593">
        <v>224205</v>
      </c>
      <c r="CS46" s="594"/>
      <c r="CT46" s="594"/>
      <c r="CU46" s="594"/>
      <c r="CV46" s="594"/>
      <c r="CW46" s="594"/>
      <c r="CX46" s="594"/>
      <c r="CY46" s="595"/>
      <c r="CZ46" s="627">
        <v>6</v>
      </c>
      <c r="DA46" s="686"/>
      <c r="DB46" s="686"/>
      <c r="DC46" s="687"/>
      <c r="DD46" s="602">
        <v>196469</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340</v>
      </c>
      <c r="CG47" s="591"/>
      <c r="CH47" s="591"/>
      <c r="CI47" s="591"/>
      <c r="CJ47" s="591"/>
      <c r="CK47" s="591"/>
      <c r="CL47" s="591"/>
      <c r="CM47" s="591"/>
      <c r="CN47" s="591"/>
      <c r="CO47" s="591"/>
      <c r="CP47" s="591"/>
      <c r="CQ47" s="592"/>
      <c r="CR47" s="593" t="s">
        <v>324</v>
      </c>
      <c r="CS47" s="619"/>
      <c r="CT47" s="619"/>
      <c r="CU47" s="619"/>
      <c r="CV47" s="619"/>
      <c r="CW47" s="619"/>
      <c r="CX47" s="619"/>
      <c r="CY47" s="620"/>
      <c r="CZ47" s="627" t="s">
        <v>324</v>
      </c>
      <c r="DA47" s="628"/>
      <c r="DB47" s="628"/>
      <c r="DC47" s="629"/>
      <c r="DD47" s="602" t="s">
        <v>324</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341</v>
      </c>
      <c r="CG48" s="591"/>
      <c r="CH48" s="591"/>
      <c r="CI48" s="591"/>
      <c r="CJ48" s="591"/>
      <c r="CK48" s="591"/>
      <c r="CL48" s="591"/>
      <c r="CM48" s="591"/>
      <c r="CN48" s="591"/>
      <c r="CO48" s="591"/>
      <c r="CP48" s="591"/>
      <c r="CQ48" s="592"/>
      <c r="CR48" s="593" t="s">
        <v>324</v>
      </c>
      <c r="CS48" s="594"/>
      <c r="CT48" s="594"/>
      <c r="CU48" s="594"/>
      <c r="CV48" s="594"/>
      <c r="CW48" s="594"/>
      <c r="CX48" s="594"/>
      <c r="CY48" s="595"/>
      <c r="CZ48" s="627" t="s">
        <v>324</v>
      </c>
      <c r="DA48" s="686"/>
      <c r="DB48" s="686"/>
      <c r="DC48" s="687"/>
      <c r="DD48" s="602" t="s">
        <v>324</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342</v>
      </c>
      <c r="CE49" s="637"/>
      <c r="CF49" s="637"/>
      <c r="CG49" s="637"/>
      <c r="CH49" s="637"/>
      <c r="CI49" s="637"/>
      <c r="CJ49" s="637"/>
      <c r="CK49" s="637"/>
      <c r="CL49" s="637"/>
      <c r="CM49" s="637"/>
      <c r="CN49" s="637"/>
      <c r="CO49" s="637"/>
      <c r="CP49" s="637"/>
      <c r="CQ49" s="638"/>
      <c r="CR49" s="665">
        <v>3706619</v>
      </c>
      <c r="CS49" s="661"/>
      <c r="CT49" s="661"/>
      <c r="CU49" s="661"/>
      <c r="CV49" s="661"/>
      <c r="CW49" s="661"/>
      <c r="CX49" s="661"/>
      <c r="CY49" s="688"/>
      <c r="CZ49" s="689">
        <v>100</v>
      </c>
      <c r="DA49" s="690"/>
      <c r="DB49" s="690"/>
      <c r="DC49" s="691"/>
      <c r="DD49" s="692">
        <v>2667401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3883</v>
      </c>
      <c r="R7" s="723"/>
      <c r="S7" s="723"/>
      <c r="T7" s="723"/>
      <c r="U7" s="723"/>
      <c r="V7" s="723">
        <v>3715</v>
      </c>
      <c r="W7" s="723"/>
      <c r="X7" s="723"/>
      <c r="Y7" s="723"/>
      <c r="Z7" s="723"/>
      <c r="AA7" s="723">
        <v>168</v>
      </c>
      <c r="AB7" s="723"/>
      <c r="AC7" s="723"/>
      <c r="AD7" s="723"/>
      <c r="AE7" s="724"/>
      <c r="AF7" s="725">
        <v>160</v>
      </c>
      <c r="AG7" s="726"/>
      <c r="AH7" s="726"/>
      <c r="AI7" s="726"/>
      <c r="AJ7" s="727"/>
      <c r="AK7" s="762" t="s">
        <v>547</v>
      </c>
      <c r="AL7" s="763"/>
      <c r="AM7" s="763"/>
      <c r="AN7" s="763"/>
      <c r="AO7" s="763"/>
      <c r="AP7" s="763">
        <v>4475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545</v>
      </c>
      <c r="BT7" s="767"/>
      <c r="BU7" s="767"/>
      <c r="BV7" s="767"/>
      <c r="BW7" s="767"/>
      <c r="BX7" s="767"/>
      <c r="BY7" s="767"/>
      <c r="BZ7" s="767"/>
      <c r="CA7" s="767"/>
      <c r="CB7" s="767"/>
      <c r="CC7" s="767"/>
      <c r="CD7" s="767"/>
      <c r="CE7" s="767"/>
      <c r="CF7" s="767"/>
      <c r="CG7" s="768"/>
      <c r="CH7" s="759">
        <v>0</v>
      </c>
      <c r="CI7" s="760"/>
      <c r="CJ7" s="760"/>
      <c r="CK7" s="760"/>
      <c r="CL7" s="761"/>
      <c r="CM7" s="759">
        <v>10</v>
      </c>
      <c r="CN7" s="760"/>
      <c r="CO7" s="760"/>
      <c r="CP7" s="760"/>
      <c r="CQ7" s="761"/>
      <c r="CR7" s="759">
        <v>3</v>
      </c>
      <c r="CS7" s="760"/>
      <c r="CT7" s="760"/>
      <c r="CU7" s="760"/>
      <c r="CV7" s="761"/>
      <c r="CW7" s="759">
        <v>18</v>
      </c>
      <c r="CX7" s="760"/>
      <c r="CY7" s="760"/>
      <c r="CZ7" s="760"/>
      <c r="DA7" s="761"/>
      <c r="DB7" s="759" t="s">
        <v>547</v>
      </c>
      <c r="DC7" s="760"/>
      <c r="DD7" s="760"/>
      <c r="DE7" s="760"/>
      <c r="DF7" s="761"/>
      <c r="DG7" s="759" t="s">
        <v>547</v>
      </c>
      <c r="DH7" s="760"/>
      <c r="DI7" s="760"/>
      <c r="DJ7" s="760"/>
      <c r="DK7" s="761"/>
      <c r="DL7" s="759" t="s">
        <v>547</v>
      </c>
      <c r="DM7" s="760"/>
      <c r="DN7" s="760"/>
      <c r="DO7" s="760"/>
      <c r="DP7" s="761"/>
      <c r="DQ7" s="759" t="s">
        <v>547</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546</v>
      </c>
      <c r="BT8" s="757"/>
      <c r="BU8" s="757"/>
      <c r="BV8" s="757"/>
      <c r="BW8" s="757"/>
      <c r="BX8" s="757"/>
      <c r="BY8" s="757"/>
      <c r="BZ8" s="757"/>
      <c r="CA8" s="757"/>
      <c r="CB8" s="757"/>
      <c r="CC8" s="757"/>
      <c r="CD8" s="757"/>
      <c r="CE8" s="757"/>
      <c r="CF8" s="757"/>
      <c r="CG8" s="758"/>
      <c r="CH8" s="769">
        <v>0</v>
      </c>
      <c r="CI8" s="770"/>
      <c r="CJ8" s="770"/>
      <c r="CK8" s="770"/>
      <c r="CL8" s="771"/>
      <c r="CM8" s="769">
        <v>623</v>
      </c>
      <c r="CN8" s="770"/>
      <c r="CO8" s="770"/>
      <c r="CP8" s="770"/>
      <c r="CQ8" s="771"/>
      <c r="CR8" s="769">
        <v>10</v>
      </c>
      <c r="CS8" s="770"/>
      <c r="CT8" s="770"/>
      <c r="CU8" s="770"/>
      <c r="CV8" s="771"/>
      <c r="CW8" s="769">
        <v>0</v>
      </c>
      <c r="CX8" s="770"/>
      <c r="CY8" s="770"/>
      <c r="CZ8" s="770"/>
      <c r="DA8" s="771"/>
      <c r="DB8" s="769" t="s">
        <v>547</v>
      </c>
      <c r="DC8" s="770"/>
      <c r="DD8" s="770"/>
      <c r="DE8" s="770"/>
      <c r="DF8" s="771"/>
      <c r="DG8" s="769">
        <v>564</v>
      </c>
      <c r="DH8" s="770"/>
      <c r="DI8" s="770"/>
      <c r="DJ8" s="770"/>
      <c r="DK8" s="771"/>
      <c r="DL8" s="769" t="s">
        <v>547</v>
      </c>
      <c r="DM8" s="770"/>
      <c r="DN8" s="770"/>
      <c r="DO8" s="770"/>
      <c r="DP8" s="771"/>
      <c r="DQ8" s="769" t="s">
        <v>547</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f>SUM(Q7:U22)</f>
        <v>3883</v>
      </c>
      <c r="R23" s="782"/>
      <c r="S23" s="782"/>
      <c r="T23" s="782"/>
      <c r="U23" s="782"/>
      <c r="V23" s="782">
        <f>SUM(V7:Z22)</f>
        <v>3715</v>
      </c>
      <c r="W23" s="782"/>
      <c r="X23" s="782"/>
      <c r="Y23" s="782"/>
      <c r="Z23" s="782"/>
      <c r="AA23" s="782">
        <f>SUM(AA7:AE22)</f>
        <v>168</v>
      </c>
      <c r="AB23" s="782"/>
      <c r="AC23" s="782"/>
      <c r="AD23" s="782"/>
      <c r="AE23" s="783"/>
      <c r="AF23" s="784">
        <v>160</v>
      </c>
      <c r="AG23" s="782"/>
      <c r="AH23" s="782"/>
      <c r="AI23" s="782"/>
      <c r="AJ23" s="785"/>
      <c r="AK23" s="786"/>
      <c r="AL23" s="787"/>
      <c r="AM23" s="787"/>
      <c r="AN23" s="787"/>
      <c r="AO23" s="787"/>
      <c r="AP23" s="782">
        <f>SUM(AP7:AT22)</f>
        <v>4475</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519</v>
      </c>
      <c r="R28" s="811"/>
      <c r="S28" s="811"/>
      <c r="T28" s="811"/>
      <c r="U28" s="811"/>
      <c r="V28" s="811">
        <v>491</v>
      </c>
      <c r="W28" s="811"/>
      <c r="X28" s="811"/>
      <c r="Y28" s="811"/>
      <c r="Z28" s="811"/>
      <c r="AA28" s="811">
        <v>28</v>
      </c>
      <c r="AB28" s="811"/>
      <c r="AC28" s="811"/>
      <c r="AD28" s="811"/>
      <c r="AE28" s="812"/>
      <c r="AF28" s="813">
        <v>28</v>
      </c>
      <c r="AG28" s="811"/>
      <c r="AH28" s="811"/>
      <c r="AI28" s="811"/>
      <c r="AJ28" s="814"/>
      <c r="AK28" s="815">
        <v>53</v>
      </c>
      <c r="AL28" s="806"/>
      <c r="AM28" s="806"/>
      <c r="AN28" s="806"/>
      <c r="AO28" s="806"/>
      <c r="AP28" s="806" t="s">
        <v>547</v>
      </c>
      <c r="AQ28" s="806"/>
      <c r="AR28" s="806"/>
      <c r="AS28" s="806"/>
      <c r="AT28" s="806"/>
      <c r="AU28" s="806" t="s">
        <v>547</v>
      </c>
      <c r="AV28" s="806"/>
      <c r="AW28" s="806"/>
      <c r="AX28" s="806"/>
      <c r="AY28" s="806"/>
      <c r="AZ28" s="807" t="s">
        <v>547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456</v>
      </c>
      <c r="R29" s="747"/>
      <c r="S29" s="747"/>
      <c r="T29" s="747"/>
      <c r="U29" s="747"/>
      <c r="V29" s="747">
        <v>433</v>
      </c>
      <c r="W29" s="747"/>
      <c r="X29" s="747"/>
      <c r="Y29" s="747"/>
      <c r="Z29" s="747"/>
      <c r="AA29" s="747">
        <v>23</v>
      </c>
      <c r="AB29" s="747"/>
      <c r="AC29" s="747"/>
      <c r="AD29" s="747"/>
      <c r="AE29" s="748"/>
      <c r="AF29" s="749">
        <v>23</v>
      </c>
      <c r="AG29" s="750"/>
      <c r="AH29" s="750"/>
      <c r="AI29" s="750"/>
      <c r="AJ29" s="751"/>
      <c r="AK29" s="818">
        <v>88</v>
      </c>
      <c r="AL29" s="819"/>
      <c r="AM29" s="819"/>
      <c r="AN29" s="819"/>
      <c r="AO29" s="819"/>
      <c r="AP29" s="819" t="s">
        <v>547</v>
      </c>
      <c r="AQ29" s="819"/>
      <c r="AR29" s="819"/>
      <c r="AS29" s="819"/>
      <c r="AT29" s="819"/>
      <c r="AU29" s="819" t="s">
        <v>547</v>
      </c>
      <c r="AV29" s="819"/>
      <c r="AW29" s="819"/>
      <c r="AX29" s="819"/>
      <c r="AY29" s="819"/>
      <c r="AZ29" s="820" t="s">
        <v>547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52</v>
      </c>
      <c r="R30" s="747"/>
      <c r="S30" s="747"/>
      <c r="T30" s="747"/>
      <c r="U30" s="747"/>
      <c r="V30" s="747">
        <v>51</v>
      </c>
      <c r="W30" s="747"/>
      <c r="X30" s="747"/>
      <c r="Y30" s="747"/>
      <c r="Z30" s="747"/>
      <c r="AA30" s="747">
        <v>1</v>
      </c>
      <c r="AB30" s="747"/>
      <c r="AC30" s="747"/>
      <c r="AD30" s="747"/>
      <c r="AE30" s="748"/>
      <c r="AF30" s="749">
        <v>1</v>
      </c>
      <c r="AG30" s="750"/>
      <c r="AH30" s="750"/>
      <c r="AI30" s="750"/>
      <c r="AJ30" s="751"/>
      <c r="AK30" s="818">
        <v>13</v>
      </c>
      <c r="AL30" s="819"/>
      <c r="AM30" s="819"/>
      <c r="AN30" s="819"/>
      <c r="AO30" s="819"/>
      <c r="AP30" s="819" t="s">
        <v>547</v>
      </c>
      <c r="AQ30" s="819"/>
      <c r="AR30" s="819"/>
      <c r="AS30" s="819"/>
      <c r="AT30" s="819"/>
      <c r="AU30" s="819" t="s">
        <v>547</v>
      </c>
      <c r="AV30" s="819"/>
      <c r="AW30" s="819"/>
      <c r="AX30" s="819"/>
      <c r="AY30" s="819"/>
      <c r="AZ30" s="820" t="s">
        <v>547</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56</v>
      </c>
      <c r="R31" s="747"/>
      <c r="S31" s="747"/>
      <c r="T31" s="747"/>
      <c r="U31" s="747"/>
      <c r="V31" s="747">
        <v>54</v>
      </c>
      <c r="W31" s="747"/>
      <c r="X31" s="747"/>
      <c r="Y31" s="747"/>
      <c r="Z31" s="747"/>
      <c r="AA31" s="747">
        <v>2</v>
      </c>
      <c r="AB31" s="747"/>
      <c r="AC31" s="747"/>
      <c r="AD31" s="747"/>
      <c r="AE31" s="748"/>
      <c r="AF31" s="749">
        <v>2</v>
      </c>
      <c r="AG31" s="750"/>
      <c r="AH31" s="750"/>
      <c r="AI31" s="750"/>
      <c r="AJ31" s="751"/>
      <c r="AK31" s="818">
        <v>30</v>
      </c>
      <c r="AL31" s="819"/>
      <c r="AM31" s="819"/>
      <c r="AN31" s="819"/>
      <c r="AO31" s="819"/>
      <c r="AP31" s="819" t="s">
        <v>547</v>
      </c>
      <c r="AQ31" s="819"/>
      <c r="AR31" s="819"/>
      <c r="AS31" s="819"/>
      <c r="AT31" s="819"/>
      <c r="AU31" s="819" t="s">
        <v>547</v>
      </c>
      <c r="AV31" s="819"/>
      <c r="AW31" s="819"/>
      <c r="AX31" s="819"/>
      <c r="AY31" s="819"/>
      <c r="AZ31" s="820" t="s">
        <v>547</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26</v>
      </c>
      <c r="R32" s="747"/>
      <c r="S32" s="747"/>
      <c r="T32" s="747"/>
      <c r="U32" s="747"/>
      <c r="V32" s="747">
        <v>25</v>
      </c>
      <c r="W32" s="747"/>
      <c r="X32" s="747"/>
      <c r="Y32" s="747"/>
      <c r="Z32" s="747"/>
      <c r="AA32" s="747">
        <v>1</v>
      </c>
      <c r="AB32" s="747"/>
      <c r="AC32" s="747"/>
      <c r="AD32" s="747"/>
      <c r="AE32" s="748"/>
      <c r="AF32" s="749">
        <v>1</v>
      </c>
      <c r="AG32" s="750"/>
      <c r="AH32" s="750"/>
      <c r="AI32" s="750"/>
      <c r="AJ32" s="751"/>
      <c r="AK32" s="818">
        <v>0</v>
      </c>
      <c r="AL32" s="819"/>
      <c r="AM32" s="819"/>
      <c r="AN32" s="819"/>
      <c r="AO32" s="819"/>
      <c r="AP32" s="819" t="s">
        <v>547</v>
      </c>
      <c r="AQ32" s="819"/>
      <c r="AR32" s="819"/>
      <c r="AS32" s="819"/>
      <c r="AT32" s="819"/>
      <c r="AU32" s="819" t="s">
        <v>547</v>
      </c>
      <c r="AV32" s="819"/>
      <c r="AW32" s="819"/>
      <c r="AX32" s="819"/>
      <c r="AY32" s="819"/>
      <c r="AZ32" s="820" t="s">
        <v>547</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166</v>
      </c>
      <c r="R33" s="747"/>
      <c r="S33" s="747"/>
      <c r="T33" s="747"/>
      <c r="U33" s="747"/>
      <c r="V33" s="747">
        <v>160</v>
      </c>
      <c r="W33" s="747"/>
      <c r="X33" s="747"/>
      <c r="Y33" s="747"/>
      <c r="Z33" s="747"/>
      <c r="AA33" s="747">
        <v>6</v>
      </c>
      <c r="AB33" s="747"/>
      <c r="AC33" s="747"/>
      <c r="AD33" s="747"/>
      <c r="AE33" s="748"/>
      <c r="AF33" s="749">
        <v>6</v>
      </c>
      <c r="AG33" s="750"/>
      <c r="AH33" s="750"/>
      <c r="AI33" s="750"/>
      <c r="AJ33" s="751"/>
      <c r="AK33" s="818">
        <v>67</v>
      </c>
      <c r="AL33" s="819"/>
      <c r="AM33" s="819"/>
      <c r="AN33" s="819"/>
      <c r="AO33" s="819"/>
      <c r="AP33" s="819">
        <v>543</v>
      </c>
      <c r="AQ33" s="819"/>
      <c r="AR33" s="819"/>
      <c r="AS33" s="819"/>
      <c r="AT33" s="819"/>
      <c r="AU33" s="819">
        <v>53</v>
      </c>
      <c r="AV33" s="819"/>
      <c r="AW33" s="819"/>
      <c r="AX33" s="819"/>
      <c r="AY33" s="819"/>
      <c r="AZ33" s="820" t="s">
        <v>547</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60</v>
      </c>
      <c r="AG63" s="830"/>
      <c r="AH63" s="830"/>
      <c r="AI63" s="830"/>
      <c r="AJ63" s="831"/>
      <c r="AK63" s="832"/>
      <c r="AL63" s="827"/>
      <c r="AM63" s="827"/>
      <c r="AN63" s="827"/>
      <c r="AO63" s="827"/>
      <c r="AP63" s="830">
        <f>SUM(AP28:AT62)</f>
        <v>543</v>
      </c>
      <c r="AQ63" s="830"/>
      <c r="AR63" s="830"/>
      <c r="AS63" s="830"/>
      <c r="AT63" s="830"/>
      <c r="AU63" s="830">
        <f>SUM(AU28:AY62)</f>
        <v>53</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389</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390</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529</v>
      </c>
      <c r="C68" s="858"/>
      <c r="D68" s="858"/>
      <c r="E68" s="858"/>
      <c r="F68" s="858"/>
      <c r="G68" s="858"/>
      <c r="H68" s="858"/>
      <c r="I68" s="858"/>
      <c r="J68" s="858"/>
      <c r="K68" s="858"/>
      <c r="L68" s="858"/>
      <c r="M68" s="858"/>
      <c r="N68" s="858"/>
      <c r="O68" s="858"/>
      <c r="P68" s="859"/>
      <c r="Q68" s="860">
        <v>1205</v>
      </c>
      <c r="R68" s="854"/>
      <c r="S68" s="854"/>
      <c r="T68" s="854"/>
      <c r="U68" s="854"/>
      <c r="V68" s="854">
        <v>1116</v>
      </c>
      <c r="W68" s="854"/>
      <c r="X68" s="854"/>
      <c r="Y68" s="854"/>
      <c r="Z68" s="854"/>
      <c r="AA68" s="854">
        <v>89</v>
      </c>
      <c r="AB68" s="854"/>
      <c r="AC68" s="854"/>
      <c r="AD68" s="854"/>
      <c r="AE68" s="854"/>
      <c r="AF68" s="854">
        <v>89</v>
      </c>
      <c r="AG68" s="854"/>
      <c r="AH68" s="854"/>
      <c r="AI68" s="854"/>
      <c r="AJ68" s="854"/>
      <c r="AK68" s="854">
        <v>0</v>
      </c>
      <c r="AL68" s="854"/>
      <c r="AM68" s="854"/>
      <c r="AN68" s="854"/>
      <c r="AO68" s="854"/>
      <c r="AP68" s="854">
        <v>277</v>
      </c>
      <c r="AQ68" s="854"/>
      <c r="AR68" s="854"/>
      <c r="AS68" s="854"/>
      <c r="AT68" s="854"/>
      <c r="AU68" s="854">
        <v>37</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530</v>
      </c>
      <c r="C69" s="862"/>
      <c r="D69" s="862"/>
      <c r="E69" s="862"/>
      <c r="F69" s="862"/>
      <c r="G69" s="862"/>
      <c r="H69" s="862"/>
      <c r="I69" s="862"/>
      <c r="J69" s="862"/>
      <c r="K69" s="862"/>
      <c r="L69" s="862"/>
      <c r="M69" s="862"/>
      <c r="N69" s="862"/>
      <c r="O69" s="862"/>
      <c r="P69" s="863"/>
      <c r="Q69" s="864">
        <v>176</v>
      </c>
      <c r="R69" s="819"/>
      <c r="S69" s="819"/>
      <c r="T69" s="819"/>
      <c r="U69" s="819"/>
      <c r="V69" s="819">
        <v>165</v>
      </c>
      <c r="W69" s="819"/>
      <c r="X69" s="819"/>
      <c r="Y69" s="819"/>
      <c r="Z69" s="819"/>
      <c r="AA69" s="819">
        <v>11</v>
      </c>
      <c r="AB69" s="819"/>
      <c r="AC69" s="819"/>
      <c r="AD69" s="819"/>
      <c r="AE69" s="819"/>
      <c r="AF69" s="819">
        <v>11</v>
      </c>
      <c r="AG69" s="819"/>
      <c r="AH69" s="819"/>
      <c r="AI69" s="819"/>
      <c r="AJ69" s="819"/>
      <c r="AK69" s="819">
        <v>0</v>
      </c>
      <c r="AL69" s="819"/>
      <c r="AM69" s="819"/>
      <c r="AN69" s="819"/>
      <c r="AO69" s="819"/>
      <c r="AP69" s="819" t="s">
        <v>547</v>
      </c>
      <c r="AQ69" s="819"/>
      <c r="AR69" s="819"/>
      <c r="AS69" s="819"/>
      <c r="AT69" s="819"/>
      <c r="AU69" s="819" t="s">
        <v>547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531</v>
      </c>
      <c r="C70" s="862"/>
      <c r="D70" s="862"/>
      <c r="E70" s="862"/>
      <c r="F70" s="862"/>
      <c r="G70" s="862"/>
      <c r="H70" s="862"/>
      <c r="I70" s="862"/>
      <c r="J70" s="862"/>
      <c r="K70" s="862"/>
      <c r="L70" s="862"/>
      <c r="M70" s="862"/>
      <c r="N70" s="862"/>
      <c r="O70" s="862"/>
      <c r="P70" s="863"/>
      <c r="Q70" s="864">
        <v>75</v>
      </c>
      <c r="R70" s="819"/>
      <c r="S70" s="819"/>
      <c r="T70" s="819"/>
      <c r="U70" s="819"/>
      <c r="V70" s="819">
        <v>71</v>
      </c>
      <c r="W70" s="819"/>
      <c r="X70" s="819"/>
      <c r="Y70" s="819"/>
      <c r="Z70" s="819"/>
      <c r="AA70" s="819">
        <v>4</v>
      </c>
      <c r="AB70" s="819"/>
      <c r="AC70" s="819"/>
      <c r="AD70" s="819"/>
      <c r="AE70" s="819"/>
      <c r="AF70" s="819">
        <v>4</v>
      </c>
      <c r="AG70" s="819"/>
      <c r="AH70" s="819"/>
      <c r="AI70" s="819"/>
      <c r="AJ70" s="819"/>
      <c r="AK70" s="819">
        <v>0</v>
      </c>
      <c r="AL70" s="819"/>
      <c r="AM70" s="819"/>
      <c r="AN70" s="819"/>
      <c r="AO70" s="819"/>
      <c r="AP70" s="819" t="s">
        <v>547</v>
      </c>
      <c r="AQ70" s="819"/>
      <c r="AR70" s="819"/>
      <c r="AS70" s="819"/>
      <c r="AT70" s="819"/>
      <c r="AU70" s="819" t="s">
        <v>547</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532</v>
      </c>
      <c r="C71" s="862"/>
      <c r="D71" s="862"/>
      <c r="E71" s="862"/>
      <c r="F71" s="862"/>
      <c r="G71" s="862"/>
      <c r="H71" s="862"/>
      <c r="I71" s="862"/>
      <c r="J71" s="862"/>
      <c r="K71" s="862"/>
      <c r="L71" s="862"/>
      <c r="M71" s="862"/>
      <c r="N71" s="862"/>
      <c r="O71" s="862"/>
      <c r="P71" s="863"/>
      <c r="Q71" s="864">
        <v>20</v>
      </c>
      <c r="R71" s="819"/>
      <c r="S71" s="819"/>
      <c r="T71" s="819"/>
      <c r="U71" s="819"/>
      <c r="V71" s="819">
        <v>19</v>
      </c>
      <c r="W71" s="819"/>
      <c r="X71" s="819"/>
      <c r="Y71" s="819"/>
      <c r="Z71" s="819"/>
      <c r="AA71" s="819">
        <v>1</v>
      </c>
      <c r="AB71" s="819"/>
      <c r="AC71" s="819"/>
      <c r="AD71" s="819"/>
      <c r="AE71" s="819"/>
      <c r="AF71" s="819">
        <v>1</v>
      </c>
      <c r="AG71" s="819"/>
      <c r="AH71" s="819"/>
      <c r="AI71" s="819"/>
      <c r="AJ71" s="819"/>
      <c r="AK71" s="819">
        <v>0</v>
      </c>
      <c r="AL71" s="819"/>
      <c r="AM71" s="819"/>
      <c r="AN71" s="819"/>
      <c r="AO71" s="819"/>
      <c r="AP71" s="819" t="s">
        <v>547</v>
      </c>
      <c r="AQ71" s="819"/>
      <c r="AR71" s="819"/>
      <c r="AS71" s="819"/>
      <c r="AT71" s="819"/>
      <c r="AU71" s="819" t="s">
        <v>547</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533</v>
      </c>
      <c r="C72" s="862"/>
      <c r="D72" s="862"/>
      <c r="E72" s="862"/>
      <c r="F72" s="862"/>
      <c r="G72" s="862"/>
      <c r="H72" s="862"/>
      <c r="I72" s="862"/>
      <c r="J72" s="862"/>
      <c r="K72" s="862"/>
      <c r="L72" s="862"/>
      <c r="M72" s="862"/>
      <c r="N72" s="862"/>
      <c r="O72" s="862"/>
      <c r="P72" s="863"/>
      <c r="Q72" s="864">
        <v>4694</v>
      </c>
      <c r="R72" s="819"/>
      <c r="S72" s="819"/>
      <c r="T72" s="819"/>
      <c r="U72" s="819"/>
      <c r="V72" s="819">
        <v>4197</v>
      </c>
      <c r="W72" s="819"/>
      <c r="X72" s="819"/>
      <c r="Y72" s="819"/>
      <c r="Z72" s="819"/>
      <c r="AA72" s="819">
        <v>498</v>
      </c>
      <c r="AB72" s="819"/>
      <c r="AC72" s="819"/>
      <c r="AD72" s="819"/>
      <c r="AE72" s="819"/>
      <c r="AF72" s="819">
        <v>498</v>
      </c>
      <c r="AG72" s="819"/>
      <c r="AH72" s="819"/>
      <c r="AI72" s="819"/>
      <c r="AJ72" s="819"/>
      <c r="AK72" s="819">
        <v>0</v>
      </c>
      <c r="AL72" s="819"/>
      <c r="AM72" s="819"/>
      <c r="AN72" s="819"/>
      <c r="AO72" s="819"/>
      <c r="AP72" s="819" t="s">
        <v>547</v>
      </c>
      <c r="AQ72" s="819"/>
      <c r="AR72" s="819"/>
      <c r="AS72" s="819"/>
      <c r="AT72" s="819"/>
      <c r="AU72" s="819" t="s">
        <v>547</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534</v>
      </c>
      <c r="C73" s="862"/>
      <c r="D73" s="862"/>
      <c r="E73" s="862"/>
      <c r="F73" s="862"/>
      <c r="G73" s="862"/>
      <c r="H73" s="862"/>
      <c r="I73" s="862"/>
      <c r="J73" s="862"/>
      <c r="K73" s="862"/>
      <c r="L73" s="862"/>
      <c r="M73" s="862"/>
      <c r="N73" s="862"/>
      <c r="O73" s="862"/>
      <c r="P73" s="863"/>
      <c r="Q73" s="864">
        <v>164</v>
      </c>
      <c r="R73" s="819"/>
      <c r="S73" s="819"/>
      <c r="T73" s="819"/>
      <c r="U73" s="819"/>
      <c r="V73" s="819">
        <v>161</v>
      </c>
      <c r="W73" s="819"/>
      <c r="X73" s="819"/>
      <c r="Y73" s="819"/>
      <c r="Z73" s="819"/>
      <c r="AA73" s="819">
        <v>3</v>
      </c>
      <c r="AB73" s="819"/>
      <c r="AC73" s="819"/>
      <c r="AD73" s="819"/>
      <c r="AE73" s="819"/>
      <c r="AF73" s="819">
        <v>3</v>
      </c>
      <c r="AG73" s="819"/>
      <c r="AH73" s="819"/>
      <c r="AI73" s="819"/>
      <c r="AJ73" s="819"/>
      <c r="AK73" s="819">
        <v>0</v>
      </c>
      <c r="AL73" s="819"/>
      <c r="AM73" s="819"/>
      <c r="AN73" s="819"/>
      <c r="AO73" s="819"/>
      <c r="AP73" s="819" t="s">
        <v>547</v>
      </c>
      <c r="AQ73" s="819"/>
      <c r="AR73" s="819"/>
      <c r="AS73" s="819"/>
      <c r="AT73" s="819"/>
      <c r="AU73" s="819" t="s">
        <v>547</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535</v>
      </c>
      <c r="C74" s="862"/>
      <c r="D74" s="862"/>
      <c r="E74" s="862"/>
      <c r="F74" s="862"/>
      <c r="G74" s="862"/>
      <c r="H74" s="862"/>
      <c r="I74" s="862"/>
      <c r="J74" s="862"/>
      <c r="K74" s="862"/>
      <c r="L74" s="862"/>
      <c r="M74" s="862"/>
      <c r="N74" s="862"/>
      <c r="O74" s="862"/>
      <c r="P74" s="863"/>
      <c r="Q74" s="864">
        <v>9</v>
      </c>
      <c r="R74" s="819"/>
      <c r="S74" s="819"/>
      <c r="T74" s="819"/>
      <c r="U74" s="819"/>
      <c r="V74" s="819">
        <v>2</v>
      </c>
      <c r="W74" s="819"/>
      <c r="X74" s="819"/>
      <c r="Y74" s="819"/>
      <c r="Z74" s="819"/>
      <c r="AA74" s="819">
        <v>7</v>
      </c>
      <c r="AB74" s="819"/>
      <c r="AC74" s="819"/>
      <c r="AD74" s="819"/>
      <c r="AE74" s="819"/>
      <c r="AF74" s="819">
        <v>7</v>
      </c>
      <c r="AG74" s="819"/>
      <c r="AH74" s="819"/>
      <c r="AI74" s="819"/>
      <c r="AJ74" s="819"/>
      <c r="AK74" s="819">
        <v>0</v>
      </c>
      <c r="AL74" s="819"/>
      <c r="AM74" s="819"/>
      <c r="AN74" s="819"/>
      <c r="AO74" s="819"/>
      <c r="AP74" s="819" t="s">
        <v>547</v>
      </c>
      <c r="AQ74" s="819"/>
      <c r="AR74" s="819"/>
      <c r="AS74" s="819"/>
      <c r="AT74" s="819"/>
      <c r="AU74" s="819" t="s">
        <v>547</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536</v>
      </c>
      <c r="C75" s="862"/>
      <c r="D75" s="862"/>
      <c r="E75" s="862"/>
      <c r="F75" s="862"/>
      <c r="G75" s="862"/>
      <c r="H75" s="862"/>
      <c r="I75" s="862"/>
      <c r="J75" s="862"/>
      <c r="K75" s="862"/>
      <c r="L75" s="862"/>
      <c r="M75" s="862"/>
      <c r="N75" s="862"/>
      <c r="O75" s="862"/>
      <c r="P75" s="863"/>
      <c r="Q75" s="867">
        <v>2</v>
      </c>
      <c r="R75" s="868"/>
      <c r="S75" s="868"/>
      <c r="T75" s="868"/>
      <c r="U75" s="818"/>
      <c r="V75" s="869">
        <v>2</v>
      </c>
      <c r="W75" s="868"/>
      <c r="X75" s="868"/>
      <c r="Y75" s="868"/>
      <c r="Z75" s="818"/>
      <c r="AA75" s="869">
        <v>0</v>
      </c>
      <c r="AB75" s="868"/>
      <c r="AC75" s="868"/>
      <c r="AD75" s="868"/>
      <c r="AE75" s="818"/>
      <c r="AF75" s="869">
        <v>0</v>
      </c>
      <c r="AG75" s="868"/>
      <c r="AH75" s="868"/>
      <c r="AI75" s="868"/>
      <c r="AJ75" s="818"/>
      <c r="AK75" s="869">
        <v>0</v>
      </c>
      <c r="AL75" s="868"/>
      <c r="AM75" s="868"/>
      <c r="AN75" s="868"/>
      <c r="AO75" s="818"/>
      <c r="AP75" s="869" t="s">
        <v>547</v>
      </c>
      <c r="AQ75" s="868"/>
      <c r="AR75" s="868"/>
      <c r="AS75" s="868"/>
      <c r="AT75" s="818"/>
      <c r="AU75" s="869" t="s">
        <v>547</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537</v>
      </c>
      <c r="C76" s="862"/>
      <c r="D76" s="862"/>
      <c r="E76" s="862"/>
      <c r="F76" s="862"/>
      <c r="G76" s="862"/>
      <c r="H76" s="862"/>
      <c r="I76" s="862"/>
      <c r="J76" s="862"/>
      <c r="K76" s="862"/>
      <c r="L76" s="862"/>
      <c r="M76" s="862"/>
      <c r="N76" s="862"/>
      <c r="O76" s="862"/>
      <c r="P76" s="863"/>
      <c r="Q76" s="867">
        <v>1</v>
      </c>
      <c r="R76" s="868"/>
      <c r="S76" s="868"/>
      <c r="T76" s="868"/>
      <c r="U76" s="818"/>
      <c r="V76" s="869">
        <v>1</v>
      </c>
      <c r="W76" s="868"/>
      <c r="X76" s="868"/>
      <c r="Y76" s="868"/>
      <c r="Z76" s="818"/>
      <c r="AA76" s="869">
        <v>0</v>
      </c>
      <c r="AB76" s="868"/>
      <c r="AC76" s="868"/>
      <c r="AD76" s="868"/>
      <c r="AE76" s="818"/>
      <c r="AF76" s="869">
        <v>0</v>
      </c>
      <c r="AG76" s="868"/>
      <c r="AH76" s="868"/>
      <c r="AI76" s="868"/>
      <c r="AJ76" s="818"/>
      <c r="AK76" s="869">
        <v>0</v>
      </c>
      <c r="AL76" s="868"/>
      <c r="AM76" s="868"/>
      <c r="AN76" s="868"/>
      <c r="AO76" s="818"/>
      <c r="AP76" s="869" t="s">
        <v>547</v>
      </c>
      <c r="AQ76" s="868"/>
      <c r="AR76" s="868"/>
      <c r="AS76" s="868"/>
      <c r="AT76" s="818"/>
      <c r="AU76" s="869" t="s">
        <v>547</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538</v>
      </c>
      <c r="C77" s="862"/>
      <c r="D77" s="862"/>
      <c r="E77" s="862"/>
      <c r="F77" s="862"/>
      <c r="G77" s="862"/>
      <c r="H77" s="862"/>
      <c r="I77" s="862"/>
      <c r="J77" s="862"/>
      <c r="K77" s="862"/>
      <c r="L77" s="862"/>
      <c r="M77" s="862"/>
      <c r="N77" s="862"/>
      <c r="O77" s="862"/>
      <c r="P77" s="863"/>
      <c r="Q77" s="867">
        <v>52</v>
      </c>
      <c r="R77" s="868"/>
      <c r="S77" s="868"/>
      <c r="T77" s="868"/>
      <c r="U77" s="818"/>
      <c r="V77" s="869">
        <v>52</v>
      </c>
      <c r="W77" s="868"/>
      <c r="X77" s="868"/>
      <c r="Y77" s="868"/>
      <c r="Z77" s="818"/>
      <c r="AA77" s="869">
        <v>0</v>
      </c>
      <c r="AB77" s="868"/>
      <c r="AC77" s="868"/>
      <c r="AD77" s="868"/>
      <c r="AE77" s="818"/>
      <c r="AF77" s="869">
        <v>0</v>
      </c>
      <c r="AG77" s="868"/>
      <c r="AH77" s="868"/>
      <c r="AI77" s="868"/>
      <c r="AJ77" s="818"/>
      <c r="AK77" s="869">
        <v>21</v>
      </c>
      <c r="AL77" s="868"/>
      <c r="AM77" s="868"/>
      <c r="AN77" s="868"/>
      <c r="AO77" s="818"/>
      <c r="AP77" s="869" t="s">
        <v>547</v>
      </c>
      <c r="AQ77" s="868"/>
      <c r="AR77" s="868"/>
      <c r="AS77" s="868"/>
      <c r="AT77" s="818"/>
      <c r="AU77" s="869" t="s">
        <v>547</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539</v>
      </c>
      <c r="C78" s="862"/>
      <c r="D78" s="862"/>
      <c r="E78" s="862"/>
      <c r="F78" s="862"/>
      <c r="G78" s="862"/>
      <c r="H78" s="862"/>
      <c r="I78" s="862"/>
      <c r="J78" s="862"/>
      <c r="K78" s="862"/>
      <c r="L78" s="862"/>
      <c r="M78" s="862"/>
      <c r="N78" s="862"/>
      <c r="O78" s="862"/>
      <c r="P78" s="863"/>
      <c r="Q78" s="864">
        <v>58</v>
      </c>
      <c r="R78" s="819"/>
      <c r="S78" s="819"/>
      <c r="T78" s="819"/>
      <c r="U78" s="819"/>
      <c r="V78" s="819">
        <v>58</v>
      </c>
      <c r="W78" s="819"/>
      <c r="X78" s="819"/>
      <c r="Y78" s="819"/>
      <c r="Z78" s="819"/>
      <c r="AA78" s="819">
        <v>0</v>
      </c>
      <c r="AB78" s="819"/>
      <c r="AC78" s="819"/>
      <c r="AD78" s="819"/>
      <c r="AE78" s="819"/>
      <c r="AF78" s="819">
        <v>0</v>
      </c>
      <c r="AG78" s="819"/>
      <c r="AH78" s="819"/>
      <c r="AI78" s="819"/>
      <c r="AJ78" s="819"/>
      <c r="AK78" s="819">
        <v>0</v>
      </c>
      <c r="AL78" s="819"/>
      <c r="AM78" s="819"/>
      <c r="AN78" s="819"/>
      <c r="AO78" s="819"/>
      <c r="AP78" s="819" t="s">
        <v>547</v>
      </c>
      <c r="AQ78" s="819"/>
      <c r="AR78" s="819"/>
      <c r="AS78" s="819"/>
      <c r="AT78" s="819"/>
      <c r="AU78" s="819" t="s">
        <v>547</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540</v>
      </c>
      <c r="C79" s="862"/>
      <c r="D79" s="862"/>
      <c r="E79" s="862"/>
      <c r="F79" s="862"/>
      <c r="G79" s="862"/>
      <c r="H79" s="862"/>
      <c r="I79" s="862"/>
      <c r="J79" s="862"/>
      <c r="K79" s="862"/>
      <c r="L79" s="862"/>
      <c r="M79" s="862"/>
      <c r="N79" s="862"/>
      <c r="O79" s="862"/>
      <c r="P79" s="863"/>
      <c r="Q79" s="864">
        <v>146</v>
      </c>
      <c r="R79" s="819"/>
      <c r="S79" s="819"/>
      <c r="T79" s="819"/>
      <c r="U79" s="819"/>
      <c r="V79" s="819">
        <v>145</v>
      </c>
      <c r="W79" s="819"/>
      <c r="X79" s="819"/>
      <c r="Y79" s="819"/>
      <c r="Z79" s="819"/>
      <c r="AA79" s="819">
        <v>1</v>
      </c>
      <c r="AB79" s="819"/>
      <c r="AC79" s="819"/>
      <c r="AD79" s="819"/>
      <c r="AE79" s="819"/>
      <c r="AF79" s="819">
        <v>1</v>
      </c>
      <c r="AG79" s="819"/>
      <c r="AH79" s="819"/>
      <c r="AI79" s="819"/>
      <c r="AJ79" s="819"/>
      <c r="AK79" s="819">
        <v>0</v>
      </c>
      <c r="AL79" s="819"/>
      <c r="AM79" s="819"/>
      <c r="AN79" s="819"/>
      <c r="AO79" s="819"/>
      <c r="AP79" s="819" t="s">
        <v>547</v>
      </c>
      <c r="AQ79" s="819"/>
      <c r="AR79" s="819"/>
      <c r="AS79" s="819"/>
      <c r="AT79" s="819"/>
      <c r="AU79" s="819" t="s">
        <v>547</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541</v>
      </c>
      <c r="C80" s="862"/>
      <c r="D80" s="862"/>
      <c r="E80" s="862"/>
      <c r="F80" s="862"/>
      <c r="G80" s="862"/>
      <c r="H80" s="862"/>
      <c r="I80" s="862"/>
      <c r="J80" s="862"/>
      <c r="K80" s="862"/>
      <c r="L80" s="862"/>
      <c r="M80" s="862"/>
      <c r="N80" s="862"/>
      <c r="O80" s="862"/>
      <c r="P80" s="863"/>
      <c r="Q80" s="864">
        <v>101</v>
      </c>
      <c r="R80" s="819"/>
      <c r="S80" s="819"/>
      <c r="T80" s="819"/>
      <c r="U80" s="819"/>
      <c r="V80" s="819">
        <v>101</v>
      </c>
      <c r="W80" s="819"/>
      <c r="X80" s="819"/>
      <c r="Y80" s="819"/>
      <c r="Z80" s="819"/>
      <c r="AA80" s="819">
        <v>0</v>
      </c>
      <c r="AB80" s="819"/>
      <c r="AC80" s="819"/>
      <c r="AD80" s="819"/>
      <c r="AE80" s="819"/>
      <c r="AF80" s="819">
        <v>0</v>
      </c>
      <c r="AG80" s="819"/>
      <c r="AH80" s="819"/>
      <c r="AI80" s="819"/>
      <c r="AJ80" s="819"/>
      <c r="AK80" s="819">
        <v>0</v>
      </c>
      <c r="AL80" s="819"/>
      <c r="AM80" s="819"/>
      <c r="AN80" s="819"/>
      <c r="AO80" s="819"/>
      <c r="AP80" s="819">
        <v>39</v>
      </c>
      <c r="AQ80" s="819"/>
      <c r="AR80" s="819"/>
      <c r="AS80" s="819"/>
      <c r="AT80" s="819"/>
      <c r="AU80" s="819">
        <v>0</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542</v>
      </c>
      <c r="C81" s="862"/>
      <c r="D81" s="862"/>
      <c r="E81" s="862"/>
      <c r="F81" s="862"/>
      <c r="G81" s="862"/>
      <c r="H81" s="862"/>
      <c r="I81" s="862"/>
      <c r="J81" s="862"/>
      <c r="K81" s="862"/>
      <c r="L81" s="862"/>
      <c r="M81" s="862"/>
      <c r="N81" s="862"/>
      <c r="O81" s="862"/>
      <c r="P81" s="863"/>
      <c r="Q81" s="864">
        <v>9227</v>
      </c>
      <c r="R81" s="819"/>
      <c r="S81" s="819"/>
      <c r="T81" s="819"/>
      <c r="U81" s="819"/>
      <c r="V81" s="819">
        <v>8935</v>
      </c>
      <c r="W81" s="819"/>
      <c r="X81" s="819"/>
      <c r="Y81" s="819"/>
      <c r="Z81" s="819"/>
      <c r="AA81" s="819">
        <v>292</v>
      </c>
      <c r="AB81" s="819"/>
      <c r="AC81" s="819"/>
      <c r="AD81" s="819"/>
      <c r="AE81" s="819"/>
      <c r="AF81" s="819">
        <v>292</v>
      </c>
      <c r="AG81" s="819"/>
      <c r="AH81" s="819"/>
      <c r="AI81" s="819"/>
      <c r="AJ81" s="819"/>
      <c r="AK81" s="819">
        <v>0</v>
      </c>
      <c r="AL81" s="819"/>
      <c r="AM81" s="819"/>
      <c r="AN81" s="819"/>
      <c r="AO81" s="819"/>
      <c r="AP81" s="819">
        <v>11265</v>
      </c>
      <c r="AQ81" s="819"/>
      <c r="AR81" s="819"/>
      <c r="AS81" s="819"/>
      <c r="AT81" s="819"/>
      <c r="AU81" s="819">
        <v>417</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t="s">
        <v>543</v>
      </c>
      <c r="C82" s="862"/>
      <c r="D82" s="862"/>
      <c r="E82" s="862"/>
      <c r="F82" s="862"/>
      <c r="G82" s="862"/>
      <c r="H82" s="862"/>
      <c r="I82" s="862"/>
      <c r="J82" s="862"/>
      <c r="K82" s="862"/>
      <c r="L82" s="862"/>
      <c r="M82" s="862"/>
      <c r="N82" s="862"/>
      <c r="O82" s="862"/>
      <c r="P82" s="863"/>
      <c r="Q82" s="864">
        <v>486</v>
      </c>
      <c r="R82" s="819"/>
      <c r="S82" s="819"/>
      <c r="T82" s="819"/>
      <c r="U82" s="819"/>
      <c r="V82" s="819">
        <v>484</v>
      </c>
      <c r="W82" s="819"/>
      <c r="X82" s="819"/>
      <c r="Y82" s="819"/>
      <c r="Z82" s="819"/>
      <c r="AA82" s="819">
        <v>2</v>
      </c>
      <c r="AB82" s="819"/>
      <c r="AC82" s="819"/>
      <c r="AD82" s="819"/>
      <c r="AE82" s="819"/>
      <c r="AF82" s="819">
        <v>2</v>
      </c>
      <c r="AG82" s="819"/>
      <c r="AH82" s="819"/>
      <c r="AI82" s="819"/>
      <c r="AJ82" s="819"/>
      <c r="AK82" s="819">
        <v>0</v>
      </c>
      <c r="AL82" s="819"/>
      <c r="AM82" s="819"/>
      <c r="AN82" s="819"/>
      <c r="AO82" s="819"/>
      <c r="AP82" s="819" t="s">
        <v>547</v>
      </c>
      <c r="AQ82" s="819"/>
      <c r="AR82" s="819"/>
      <c r="AS82" s="819"/>
      <c r="AT82" s="819"/>
      <c r="AU82" s="819" t="s">
        <v>547</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t="s">
        <v>544</v>
      </c>
      <c r="C83" s="862"/>
      <c r="D83" s="862"/>
      <c r="E83" s="862"/>
      <c r="F83" s="862"/>
      <c r="G83" s="862"/>
      <c r="H83" s="862"/>
      <c r="I83" s="862"/>
      <c r="J83" s="862"/>
      <c r="K83" s="862"/>
      <c r="L83" s="862"/>
      <c r="M83" s="862"/>
      <c r="N83" s="862"/>
      <c r="O83" s="862"/>
      <c r="P83" s="863"/>
      <c r="Q83" s="864">
        <v>149671</v>
      </c>
      <c r="R83" s="819"/>
      <c r="S83" s="819"/>
      <c r="T83" s="819"/>
      <c r="U83" s="819"/>
      <c r="V83" s="819">
        <v>144051</v>
      </c>
      <c r="W83" s="819"/>
      <c r="X83" s="819"/>
      <c r="Y83" s="819"/>
      <c r="Z83" s="819"/>
      <c r="AA83" s="819">
        <v>5620</v>
      </c>
      <c r="AB83" s="819"/>
      <c r="AC83" s="819"/>
      <c r="AD83" s="819"/>
      <c r="AE83" s="819"/>
      <c r="AF83" s="819">
        <v>5620</v>
      </c>
      <c r="AG83" s="819"/>
      <c r="AH83" s="819"/>
      <c r="AI83" s="819"/>
      <c r="AJ83" s="819"/>
      <c r="AK83" s="819">
        <v>323</v>
      </c>
      <c r="AL83" s="819"/>
      <c r="AM83" s="819"/>
      <c r="AN83" s="819"/>
      <c r="AO83" s="819"/>
      <c r="AP83" s="819" t="s">
        <v>547</v>
      </c>
      <c r="AQ83" s="819"/>
      <c r="AR83" s="819"/>
      <c r="AS83" s="819"/>
      <c r="AT83" s="819"/>
      <c r="AU83" s="819" t="s">
        <v>547</v>
      </c>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SUM(AF68:AJ87)</f>
        <v>6528</v>
      </c>
      <c r="AG88" s="830"/>
      <c r="AH88" s="830"/>
      <c r="AI88" s="830"/>
      <c r="AJ88" s="830"/>
      <c r="AK88" s="827"/>
      <c r="AL88" s="827"/>
      <c r="AM88" s="827"/>
      <c r="AN88" s="827"/>
      <c r="AO88" s="827"/>
      <c r="AP88" s="830">
        <f>SUM(AP68:AT83)</f>
        <v>11581</v>
      </c>
      <c r="AQ88" s="830"/>
      <c r="AR88" s="830"/>
      <c r="AS88" s="830"/>
      <c r="AT88" s="830"/>
      <c r="AU88" s="830">
        <f>SUM(AU68:AY83)</f>
        <v>454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f>SUM(CR7:CV88)</f>
        <v>13</v>
      </c>
      <c r="CS102" s="838"/>
      <c r="CT102" s="838"/>
      <c r="CU102" s="838"/>
      <c r="CV102" s="881"/>
      <c r="CW102" s="880">
        <f t="shared" ref="CW102" si="0">SUM(CW7:DA88)</f>
        <v>18</v>
      </c>
      <c r="CX102" s="838"/>
      <c r="CY102" s="838"/>
      <c r="CZ102" s="838"/>
      <c r="DA102" s="881"/>
      <c r="DB102" s="880">
        <f t="shared" ref="DB102" si="1">SUM(DB7:DF88)</f>
        <v>0</v>
      </c>
      <c r="DC102" s="838"/>
      <c r="DD102" s="838"/>
      <c r="DE102" s="838"/>
      <c r="DF102" s="881"/>
      <c r="DG102" s="880">
        <f t="shared" ref="DG102" si="2">SUM(DG7:DK88)</f>
        <v>564</v>
      </c>
      <c r="DH102" s="838"/>
      <c r="DI102" s="838"/>
      <c r="DJ102" s="838"/>
      <c r="DK102" s="881"/>
      <c r="DL102" s="880">
        <f t="shared" ref="DL102" si="3">SUM(DL7:DP88)</f>
        <v>0</v>
      </c>
      <c r="DM102" s="838"/>
      <c r="DN102" s="838"/>
      <c r="DO102" s="838"/>
      <c r="DP102" s="881"/>
      <c r="DQ102" s="880">
        <f t="shared" ref="DQ102" si="4">SUM(DQ7:DU88)</f>
        <v>0</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493875</v>
      </c>
      <c r="AB110" s="890"/>
      <c r="AC110" s="890"/>
      <c r="AD110" s="890"/>
      <c r="AE110" s="891"/>
      <c r="AF110" s="892">
        <v>442771</v>
      </c>
      <c r="AG110" s="890"/>
      <c r="AH110" s="890"/>
      <c r="AI110" s="890"/>
      <c r="AJ110" s="891"/>
      <c r="AK110" s="892">
        <v>442039</v>
      </c>
      <c r="AL110" s="890"/>
      <c r="AM110" s="890"/>
      <c r="AN110" s="890"/>
      <c r="AO110" s="891"/>
      <c r="AP110" s="893">
        <v>23.5</v>
      </c>
      <c r="AQ110" s="894"/>
      <c r="AR110" s="894"/>
      <c r="AS110" s="894"/>
      <c r="AT110" s="895"/>
      <c r="AU110" s="896" t="s">
        <v>60</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4450664</v>
      </c>
      <c r="BR110" s="927"/>
      <c r="BS110" s="927"/>
      <c r="BT110" s="927"/>
      <c r="BU110" s="927"/>
      <c r="BV110" s="927">
        <v>4400227</v>
      </c>
      <c r="BW110" s="927"/>
      <c r="BX110" s="927"/>
      <c r="BY110" s="927"/>
      <c r="BZ110" s="927"/>
      <c r="CA110" s="927">
        <v>4474657</v>
      </c>
      <c r="CB110" s="927"/>
      <c r="CC110" s="927"/>
      <c r="CD110" s="927"/>
      <c r="CE110" s="927"/>
      <c r="CF110" s="941">
        <v>237.7</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359554</v>
      </c>
      <c r="BR112" s="920"/>
      <c r="BS112" s="920"/>
      <c r="BT112" s="920"/>
      <c r="BU112" s="920"/>
      <c r="BV112" s="920">
        <v>352603</v>
      </c>
      <c r="BW112" s="920"/>
      <c r="BX112" s="920"/>
      <c r="BY112" s="920"/>
      <c r="BZ112" s="920"/>
      <c r="CA112" s="920">
        <v>346699</v>
      </c>
      <c r="CB112" s="920"/>
      <c r="CC112" s="920"/>
      <c r="CD112" s="920"/>
      <c r="CE112" s="920"/>
      <c r="CF112" s="914">
        <v>18.399999999999999</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49672</v>
      </c>
      <c r="AB113" s="934"/>
      <c r="AC113" s="934"/>
      <c r="AD113" s="934"/>
      <c r="AE113" s="935"/>
      <c r="AF113" s="936">
        <v>52386</v>
      </c>
      <c r="AG113" s="934"/>
      <c r="AH113" s="934"/>
      <c r="AI113" s="934"/>
      <c r="AJ113" s="935"/>
      <c r="AK113" s="936">
        <v>52549</v>
      </c>
      <c r="AL113" s="934"/>
      <c r="AM113" s="934"/>
      <c r="AN113" s="934"/>
      <c r="AO113" s="935"/>
      <c r="AP113" s="937">
        <v>2.8</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454813</v>
      </c>
      <c r="BR113" s="920"/>
      <c r="BS113" s="920"/>
      <c r="BT113" s="920"/>
      <c r="BU113" s="920"/>
      <c r="BV113" s="920">
        <v>410558</v>
      </c>
      <c r="BW113" s="920"/>
      <c r="BX113" s="920"/>
      <c r="BY113" s="920"/>
      <c r="BZ113" s="920"/>
      <c r="CA113" s="920">
        <v>454437</v>
      </c>
      <c r="CB113" s="920"/>
      <c r="CC113" s="920"/>
      <c r="CD113" s="920"/>
      <c r="CE113" s="920"/>
      <c r="CF113" s="914">
        <v>24.1</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77094</v>
      </c>
      <c r="AB114" s="959"/>
      <c r="AC114" s="959"/>
      <c r="AD114" s="959"/>
      <c r="AE114" s="960"/>
      <c r="AF114" s="961">
        <v>65643</v>
      </c>
      <c r="AG114" s="959"/>
      <c r="AH114" s="959"/>
      <c r="AI114" s="959"/>
      <c r="AJ114" s="960"/>
      <c r="AK114" s="961">
        <v>64366</v>
      </c>
      <c r="AL114" s="959"/>
      <c r="AM114" s="959"/>
      <c r="AN114" s="959"/>
      <c r="AO114" s="960"/>
      <c r="AP114" s="962">
        <v>3.4</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568021</v>
      </c>
      <c r="BR114" s="920"/>
      <c r="BS114" s="920"/>
      <c r="BT114" s="920"/>
      <c r="BU114" s="920"/>
      <c r="BV114" s="920">
        <v>545273</v>
      </c>
      <c r="BW114" s="920"/>
      <c r="BX114" s="920"/>
      <c r="BY114" s="920"/>
      <c r="BZ114" s="920"/>
      <c r="CA114" s="920">
        <v>518757</v>
      </c>
      <c r="CB114" s="920"/>
      <c r="CC114" s="920"/>
      <c r="CD114" s="920"/>
      <c r="CE114" s="920"/>
      <c r="CF114" s="914">
        <v>27.6</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620641</v>
      </c>
      <c r="AB117" s="966"/>
      <c r="AC117" s="966"/>
      <c r="AD117" s="966"/>
      <c r="AE117" s="967"/>
      <c r="AF117" s="965">
        <v>560800</v>
      </c>
      <c r="AG117" s="966"/>
      <c r="AH117" s="966"/>
      <c r="AI117" s="966"/>
      <c r="AJ117" s="967"/>
      <c r="AK117" s="965">
        <v>558954</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429</v>
      </c>
      <c r="BP118" s="994"/>
      <c r="BQ118" s="985">
        <v>5833052</v>
      </c>
      <c r="BR118" s="986"/>
      <c r="BS118" s="986"/>
      <c r="BT118" s="986"/>
      <c r="BU118" s="986"/>
      <c r="BV118" s="986">
        <v>5708661</v>
      </c>
      <c r="BW118" s="986"/>
      <c r="BX118" s="986"/>
      <c r="BY118" s="986"/>
      <c r="BZ118" s="986"/>
      <c r="CA118" s="986">
        <v>5794550</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2194444</v>
      </c>
      <c r="BR119" s="927"/>
      <c r="BS119" s="927"/>
      <c r="BT119" s="927"/>
      <c r="BU119" s="927"/>
      <c r="BV119" s="927">
        <v>2313937</v>
      </c>
      <c r="BW119" s="927"/>
      <c r="BX119" s="927"/>
      <c r="BY119" s="927"/>
      <c r="BZ119" s="927"/>
      <c r="CA119" s="927">
        <v>2404109</v>
      </c>
      <c r="CB119" s="927"/>
      <c r="CC119" s="927"/>
      <c r="CD119" s="927"/>
      <c r="CE119" s="927"/>
      <c r="CF119" s="941">
        <v>127.7</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1010771</v>
      </c>
      <c r="BR120" s="920"/>
      <c r="BS120" s="920"/>
      <c r="BT120" s="920"/>
      <c r="BU120" s="920"/>
      <c r="BV120" s="920">
        <v>909208</v>
      </c>
      <c r="BW120" s="920"/>
      <c r="BX120" s="920"/>
      <c r="BY120" s="920"/>
      <c r="BZ120" s="920"/>
      <c r="CA120" s="920">
        <v>775093</v>
      </c>
      <c r="CB120" s="920"/>
      <c r="CC120" s="920"/>
      <c r="CD120" s="920"/>
      <c r="CE120" s="920"/>
      <c r="CF120" s="914">
        <v>41.2</v>
      </c>
      <c r="CG120" s="915"/>
      <c r="CH120" s="915"/>
      <c r="CI120" s="915"/>
      <c r="CJ120" s="915"/>
      <c r="CK120" s="1013" t="s">
        <v>435</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359554</v>
      </c>
      <c r="DH120" s="927"/>
      <c r="DI120" s="927"/>
      <c r="DJ120" s="927"/>
      <c r="DK120" s="927"/>
      <c r="DL120" s="927">
        <v>352603</v>
      </c>
      <c r="DM120" s="927"/>
      <c r="DN120" s="927"/>
      <c r="DO120" s="927"/>
      <c r="DP120" s="927"/>
      <c r="DQ120" s="927">
        <v>346699</v>
      </c>
      <c r="DR120" s="927"/>
      <c r="DS120" s="927"/>
      <c r="DT120" s="927"/>
      <c r="DU120" s="927"/>
      <c r="DV120" s="928">
        <v>18.399999999999999</v>
      </c>
      <c r="DW120" s="928"/>
      <c r="DX120" s="928"/>
      <c r="DY120" s="928"/>
      <c r="DZ120" s="929"/>
    </row>
    <row r="121" spans="1:130" s="197" customFormat="1" ht="26.25" customHeight="1" x14ac:dyDescent="0.15">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2768415</v>
      </c>
      <c r="BR121" s="986"/>
      <c r="BS121" s="986"/>
      <c r="BT121" s="986"/>
      <c r="BU121" s="986"/>
      <c r="BV121" s="986">
        <v>2853182</v>
      </c>
      <c r="BW121" s="986"/>
      <c r="BX121" s="986"/>
      <c r="BY121" s="986"/>
      <c r="BZ121" s="986"/>
      <c r="CA121" s="986">
        <v>2967515</v>
      </c>
      <c r="CB121" s="986"/>
      <c r="CC121" s="986"/>
      <c r="CD121" s="986"/>
      <c r="CE121" s="986"/>
      <c r="CF121" s="1024">
        <v>157.69999999999999</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t="s">
        <v>111</v>
      </c>
      <c r="DH121" s="920"/>
      <c r="DI121" s="920"/>
      <c r="DJ121" s="920"/>
      <c r="DK121" s="920"/>
      <c r="DL121" s="920" t="s">
        <v>111</v>
      </c>
      <c r="DM121" s="920"/>
      <c r="DN121" s="920"/>
      <c r="DO121" s="920"/>
      <c r="DP121" s="920"/>
      <c r="DQ121" s="920" t="s">
        <v>111</v>
      </c>
      <c r="DR121" s="920"/>
      <c r="DS121" s="920"/>
      <c r="DT121" s="920"/>
      <c r="DU121" s="920"/>
      <c r="DV121" s="921" t="s">
        <v>111</v>
      </c>
      <c r="DW121" s="921"/>
      <c r="DX121" s="921"/>
      <c r="DY121" s="921"/>
      <c r="DZ121" s="922"/>
    </row>
    <row r="122" spans="1:130" s="197" customFormat="1" ht="26.25" customHeight="1" x14ac:dyDescent="0.15">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438</v>
      </c>
      <c r="BP122" s="994"/>
      <c r="BQ122" s="1034">
        <v>5973630</v>
      </c>
      <c r="BR122" s="1035"/>
      <c r="BS122" s="1035"/>
      <c r="BT122" s="1035"/>
      <c r="BU122" s="1035"/>
      <c r="BV122" s="1035">
        <v>6076327</v>
      </c>
      <c r="BW122" s="1035"/>
      <c r="BX122" s="1035"/>
      <c r="BY122" s="1035"/>
      <c r="BZ122" s="1035"/>
      <c r="CA122" s="1035">
        <v>6146717</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449</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136115</v>
      </c>
      <c r="AB128" s="1090"/>
      <c r="AC128" s="1090"/>
      <c r="AD128" s="1090"/>
      <c r="AE128" s="1091"/>
      <c r="AF128" s="1092">
        <v>115747</v>
      </c>
      <c r="AG128" s="1090"/>
      <c r="AH128" s="1090"/>
      <c r="AI128" s="1090"/>
      <c r="AJ128" s="1091"/>
      <c r="AK128" s="1092">
        <v>113494</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2194676</v>
      </c>
      <c r="AB129" s="959"/>
      <c r="AC129" s="959"/>
      <c r="AD129" s="959"/>
      <c r="AE129" s="960"/>
      <c r="AF129" s="961">
        <v>2229102</v>
      </c>
      <c r="AG129" s="959"/>
      <c r="AH129" s="959"/>
      <c r="AI129" s="959"/>
      <c r="AJ129" s="960"/>
      <c r="AK129" s="961">
        <v>2162031</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9.8000000000000007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257523</v>
      </c>
      <c r="AB130" s="959"/>
      <c r="AC130" s="959"/>
      <c r="AD130" s="959"/>
      <c r="AE130" s="960"/>
      <c r="AF130" s="961">
        <v>267747</v>
      </c>
      <c r="AG130" s="959"/>
      <c r="AH130" s="959"/>
      <c r="AI130" s="959"/>
      <c r="AJ130" s="960"/>
      <c r="AK130" s="961">
        <v>279879</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t="s">
        <v>459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460</v>
      </c>
      <c r="X131" s="1084"/>
      <c r="Y131" s="1084"/>
      <c r="Z131" s="1085"/>
      <c r="AA131" s="997">
        <v>1937153</v>
      </c>
      <c r="AB131" s="998"/>
      <c r="AC131" s="998"/>
      <c r="AD131" s="998"/>
      <c r="AE131" s="999"/>
      <c r="AF131" s="1000">
        <v>1961355</v>
      </c>
      <c r="AG131" s="998"/>
      <c r="AH131" s="998"/>
      <c r="AI131" s="998"/>
      <c r="AJ131" s="999"/>
      <c r="AK131" s="1000">
        <v>1882152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462</v>
      </c>
      <c r="W132" s="1101"/>
      <c r="X132" s="1101"/>
      <c r="Y132" s="1101"/>
      <c r="Z132" s="1102"/>
      <c r="AA132" s="1103">
        <v>11.7183826</v>
      </c>
      <c r="AB132" s="1104"/>
      <c r="AC132" s="1104"/>
      <c r="AD132" s="1104"/>
      <c r="AE132" s="1105"/>
      <c r="AF132" s="1106">
        <v>9.0399749150000002</v>
      </c>
      <c r="AG132" s="1104"/>
      <c r="AH132" s="1104"/>
      <c r="AI132" s="1104"/>
      <c r="AJ132" s="1105"/>
      <c r="AK132" s="1106">
        <v>8.7974297509999992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463</v>
      </c>
      <c r="W133" s="1108"/>
      <c r="X133" s="1108"/>
      <c r="Y133" s="1108"/>
      <c r="Z133" s="1109"/>
      <c r="AA133" s="1110">
        <v>12.3</v>
      </c>
      <c r="AB133" s="1111"/>
      <c r="AC133" s="1111"/>
      <c r="AD133" s="1111"/>
      <c r="AE133" s="1112"/>
      <c r="AF133" s="1110">
        <v>10.9</v>
      </c>
      <c r="AG133" s="1111"/>
      <c r="AH133" s="1111"/>
      <c r="AI133" s="1111"/>
      <c r="AJ133" s="1112"/>
      <c r="AK133" s="1110">
        <v>9.8000000000000007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19" t="s">
        <v>471</v>
      </c>
      <c r="H9" s="1120"/>
      <c r="I9" s="1120"/>
      <c r="J9" s="1121"/>
      <c r="K9" s="263">
        <v>654123</v>
      </c>
      <c r="L9" s="264">
        <v>103912</v>
      </c>
      <c r="M9" s="265">
        <v>110200</v>
      </c>
      <c r="N9" s="266">
        <v>-5.7</v>
      </c>
    </row>
    <row r="10" spans="1:16" x14ac:dyDescent="0.15">
      <c r="A10" s="248"/>
      <c r="B10" s="244"/>
      <c r="C10" s="244"/>
      <c r="D10" s="244"/>
      <c r="E10" s="244"/>
      <c r="F10" s="244"/>
      <c r="G10" s="1119" t="s">
        <v>472</v>
      </c>
      <c r="H10" s="1120"/>
      <c r="I10" s="1120"/>
      <c r="J10" s="1121"/>
      <c r="K10" s="267">
        <v>25807</v>
      </c>
      <c r="L10" s="268">
        <v>4100</v>
      </c>
      <c r="M10" s="269">
        <v>10910</v>
      </c>
      <c r="N10" s="270">
        <v>-62.4</v>
      </c>
    </row>
    <row r="11" spans="1:16" ht="13.5" customHeight="1" x14ac:dyDescent="0.15">
      <c r="A11" s="248"/>
      <c r="B11" s="244"/>
      <c r="C11" s="244"/>
      <c r="D11" s="244"/>
      <c r="E11" s="244"/>
      <c r="F11" s="244"/>
      <c r="G11" s="1119" t="s">
        <v>473</v>
      </c>
      <c r="H11" s="1120"/>
      <c r="I11" s="1120"/>
      <c r="J11" s="1121"/>
      <c r="K11" s="267">
        <v>75098</v>
      </c>
      <c r="L11" s="268">
        <v>11930</v>
      </c>
      <c r="M11" s="269">
        <v>15361</v>
      </c>
      <c r="N11" s="270">
        <v>-22.3</v>
      </c>
    </row>
    <row r="12" spans="1:16" ht="13.5" customHeight="1" x14ac:dyDescent="0.15">
      <c r="A12" s="248"/>
      <c r="B12" s="244"/>
      <c r="C12" s="244"/>
      <c r="D12" s="244"/>
      <c r="E12" s="244"/>
      <c r="F12" s="244"/>
      <c r="G12" s="1119" t="s">
        <v>474</v>
      </c>
      <c r="H12" s="1120"/>
      <c r="I12" s="1120"/>
      <c r="J12" s="1121"/>
      <c r="K12" s="267" t="s">
        <v>475</v>
      </c>
      <c r="L12" s="268" t="s">
        <v>475</v>
      </c>
      <c r="M12" s="269">
        <v>1384</v>
      </c>
      <c r="N12" s="270" t="s">
        <v>475</v>
      </c>
    </row>
    <row r="13" spans="1:16" ht="13.5" customHeight="1" x14ac:dyDescent="0.15">
      <c r="A13" s="248"/>
      <c r="B13" s="244"/>
      <c r="C13" s="244"/>
      <c r="D13" s="244"/>
      <c r="E13" s="244"/>
      <c r="F13" s="244"/>
      <c r="G13" s="1119" t="s">
        <v>476</v>
      </c>
      <c r="H13" s="1120"/>
      <c r="I13" s="1120"/>
      <c r="J13" s="1121"/>
      <c r="K13" s="267" t="s">
        <v>475</v>
      </c>
      <c r="L13" s="268" t="s">
        <v>475</v>
      </c>
      <c r="M13" s="269" t="s">
        <v>475</v>
      </c>
      <c r="N13" s="270" t="s">
        <v>475</v>
      </c>
    </row>
    <row r="14" spans="1:16" ht="13.5" customHeight="1" x14ac:dyDescent="0.15">
      <c r="A14" s="248"/>
      <c r="B14" s="244"/>
      <c r="C14" s="244"/>
      <c r="D14" s="244"/>
      <c r="E14" s="244"/>
      <c r="F14" s="244"/>
      <c r="G14" s="1119" t="s">
        <v>477</v>
      </c>
      <c r="H14" s="1120"/>
      <c r="I14" s="1120"/>
      <c r="J14" s="1121"/>
      <c r="K14" s="267">
        <v>17395</v>
      </c>
      <c r="L14" s="268">
        <v>2763</v>
      </c>
      <c r="M14" s="269">
        <v>5179</v>
      </c>
      <c r="N14" s="270">
        <v>-46.6</v>
      </c>
    </row>
    <row r="15" spans="1:16" ht="13.5" customHeight="1" x14ac:dyDescent="0.15">
      <c r="A15" s="248"/>
      <c r="B15" s="244"/>
      <c r="C15" s="244"/>
      <c r="D15" s="244"/>
      <c r="E15" s="244"/>
      <c r="F15" s="244"/>
      <c r="G15" s="1119" t="s">
        <v>478</v>
      </c>
      <c r="H15" s="1120"/>
      <c r="I15" s="1120"/>
      <c r="J15" s="1121"/>
      <c r="K15" s="267">
        <v>28646</v>
      </c>
      <c r="L15" s="268">
        <v>4551</v>
      </c>
      <c r="M15" s="269">
        <v>2730</v>
      </c>
      <c r="N15" s="270">
        <v>66.7</v>
      </c>
    </row>
    <row r="16" spans="1:16" x14ac:dyDescent="0.15">
      <c r="A16" s="248"/>
      <c r="B16" s="244"/>
      <c r="C16" s="244"/>
      <c r="D16" s="244"/>
      <c r="E16" s="244"/>
      <c r="F16" s="244"/>
      <c r="G16" s="1122" t="s">
        <v>479</v>
      </c>
      <c r="H16" s="1123"/>
      <c r="I16" s="1123"/>
      <c r="J16" s="1124"/>
      <c r="K16" s="268">
        <v>-58525</v>
      </c>
      <c r="L16" s="268">
        <v>-9297</v>
      </c>
      <c r="M16" s="269">
        <v>-11587</v>
      </c>
      <c r="N16" s="270">
        <v>-19.8</v>
      </c>
    </row>
    <row r="17" spans="1:16" x14ac:dyDescent="0.15">
      <c r="A17" s="248"/>
      <c r="B17" s="244"/>
      <c r="C17" s="244"/>
      <c r="D17" s="244"/>
      <c r="E17" s="244"/>
      <c r="F17" s="244"/>
      <c r="G17" s="1122" t="s">
        <v>170</v>
      </c>
      <c r="H17" s="1123"/>
      <c r="I17" s="1123"/>
      <c r="J17" s="1124"/>
      <c r="K17" s="268">
        <v>742544</v>
      </c>
      <c r="L17" s="268">
        <v>117958</v>
      </c>
      <c r="M17" s="269">
        <v>134177</v>
      </c>
      <c r="N17" s="270">
        <v>-12.1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4" t="s">
        <v>484</v>
      </c>
      <c r="H21" s="1115"/>
      <c r="I21" s="1115"/>
      <c r="J21" s="1116"/>
      <c r="K21" s="280">
        <v>12.07</v>
      </c>
      <c r="L21" s="281">
        <v>12.44</v>
      </c>
      <c r="M21" s="282">
        <v>-0.37</v>
      </c>
      <c r="N21" s="249"/>
      <c r="O21" s="283"/>
      <c r="P21" s="279"/>
    </row>
    <row r="22" spans="1:16" s="284" customFormat="1" x14ac:dyDescent="0.15">
      <c r="A22" s="279"/>
      <c r="B22" s="249"/>
      <c r="C22" s="249"/>
      <c r="D22" s="249"/>
      <c r="E22" s="249"/>
      <c r="F22" s="249"/>
      <c r="G22" s="1114" t="s">
        <v>485</v>
      </c>
      <c r="H22" s="1115"/>
      <c r="I22" s="1115"/>
      <c r="J22" s="1116"/>
      <c r="K22" s="285">
        <v>91.1</v>
      </c>
      <c r="L22" s="286">
        <v>95.1</v>
      </c>
      <c r="M22" s="287">
        <v>-4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30" t="s">
        <v>488</v>
      </c>
      <c r="H32" s="1131"/>
      <c r="I32" s="1131"/>
      <c r="J32" s="1132"/>
      <c r="K32" s="294">
        <v>442039</v>
      </c>
      <c r="L32" s="294">
        <v>70221</v>
      </c>
      <c r="M32" s="295">
        <v>69383</v>
      </c>
      <c r="N32" s="296">
        <v>1.2</v>
      </c>
    </row>
    <row r="33" spans="1:16" ht="13.5" customHeight="1" x14ac:dyDescent="0.15">
      <c r="A33" s="248"/>
      <c r="B33" s="244"/>
      <c r="C33" s="244"/>
      <c r="D33" s="244"/>
      <c r="E33" s="244"/>
      <c r="F33" s="244"/>
      <c r="G33" s="1130" t="s">
        <v>489</v>
      </c>
      <c r="H33" s="1131"/>
      <c r="I33" s="1131"/>
      <c r="J33" s="1132"/>
      <c r="K33" s="294" t="s">
        <v>475</v>
      </c>
      <c r="L33" s="294" t="s">
        <v>475</v>
      </c>
      <c r="M33" s="295" t="s">
        <v>475</v>
      </c>
      <c r="N33" s="296" t="s">
        <v>475</v>
      </c>
    </row>
    <row r="34" spans="1:16" ht="27" customHeight="1" x14ac:dyDescent="0.15">
      <c r="A34" s="248"/>
      <c r="B34" s="244"/>
      <c r="C34" s="244"/>
      <c r="D34" s="244"/>
      <c r="E34" s="244"/>
      <c r="F34" s="244"/>
      <c r="G34" s="1130" t="s">
        <v>490</v>
      </c>
      <c r="H34" s="1131"/>
      <c r="I34" s="1131"/>
      <c r="J34" s="1132"/>
      <c r="K34" s="294" t="s">
        <v>475</v>
      </c>
      <c r="L34" s="294" t="s">
        <v>475</v>
      </c>
      <c r="M34" s="295" t="s">
        <v>475</v>
      </c>
      <c r="N34" s="296" t="s">
        <v>475</v>
      </c>
    </row>
    <row r="35" spans="1:16" ht="27" customHeight="1" x14ac:dyDescent="0.15">
      <c r="A35" s="248"/>
      <c r="B35" s="244"/>
      <c r="C35" s="244"/>
      <c r="D35" s="244"/>
      <c r="E35" s="244"/>
      <c r="F35" s="244"/>
      <c r="G35" s="1130" t="s">
        <v>491</v>
      </c>
      <c r="H35" s="1131"/>
      <c r="I35" s="1131"/>
      <c r="J35" s="1132"/>
      <c r="K35" s="294">
        <v>52549</v>
      </c>
      <c r="L35" s="294">
        <v>8348</v>
      </c>
      <c r="M35" s="295">
        <v>19734</v>
      </c>
      <c r="N35" s="296">
        <v>-57.7</v>
      </c>
    </row>
    <row r="36" spans="1:16" ht="27" customHeight="1" x14ac:dyDescent="0.15">
      <c r="A36" s="248"/>
      <c r="B36" s="244"/>
      <c r="C36" s="244"/>
      <c r="D36" s="244"/>
      <c r="E36" s="244"/>
      <c r="F36" s="244"/>
      <c r="G36" s="1130" t="s">
        <v>492</v>
      </c>
      <c r="H36" s="1131"/>
      <c r="I36" s="1131"/>
      <c r="J36" s="1132"/>
      <c r="K36" s="294">
        <v>64366</v>
      </c>
      <c r="L36" s="294">
        <v>10225</v>
      </c>
      <c r="M36" s="295">
        <v>4902</v>
      </c>
      <c r="N36" s="296">
        <v>108.6</v>
      </c>
    </row>
    <row r="37" spans="1:16" ht="13.5" customHeight="1" x14ac:dyDescent="0.15">
      <c r="A37" s="248"/>
      <c r="B37" s="244"/>
      <c r="C37" s="244"/>
      <c r="D37" s="244"/>
      <c r="E37" s="244"/>
      <c r="F37" s="244"/>
      <c r="G37" s="1130" t="s">
        <v>493</v>
      </c>
      <c r="H37" s="1131"/>
      <c r="I37" s="1131"/>
      <c r="J37" s="1132"/>
      <c r="K37" s="294" t="s">
        <v>475</v>
      </c>
      <c r="L37" s="294" t="s">
        <v>475</v>
      </c>
      <c r="M37" s="295">
        <v>1542</v>
      </c>
      <c r="N37" s="296" t="s">
        <v>475</v>
      </c>
    </row>
    <row r="38" spans="1:16" ht="27" customHeight="1" x14ac:dyDescent="0.15">
      <c r="A38" s="248"/>
      <c r="B38" s="244"/>
      <c r="C38" s="244"/>
      <c r="D38" s="244"/>
      <c r="E38" s="244"/>
      <c r="F38" s="244"/>
      <c r="G38" s="1133" t="s">
        <v>494</v>
      </c>
      <c r="H38" s="1134"/>
      <c r="I38" s="1134"/>
      <c r="J38" s="1135"/>
      <c r="K38" s="297" t="s">
        <v>475</v>
      </c>
      <c r="L38" s="297" t="s">
        <v>475</v>
      </c>
      <c r="M38" s="298">
        <v>13</v>
      </c>
      <c r="N38" s="299" t="s">
        <v>475</v>
      </c>
      <c r="O38" s="293"/>
    </row>
    <row r="39" spans="1:16" x14ac:dyDescent="0.15">
      <c r="A39" s="248"/>
      <c r="B39" s="244"/>
      <c r="C39" s="244"/>
      <c r="D39" s="244"/>
      <c r="E39" s="244"/>
      <c r="F39" s="244"/>
      <c r="G39" s="1133" t="s">
        <v>495</v>
      </c>
      <c r="H39" s="1134"/>
      <c r="I39" s="1134"/>
      <c r="J39" s="1135"/>
      <c r="K39" s="300">
        <v>-113494</v>
      </c>
      <c r="L39" s="300">
        <v>-18029</v>
      </c>
      <c r="M39" s="301">
        <v>-2613</v>
      </c>
      <c r="N39" s="302">
        <v>590</v>
      </c>
      <c r="O39" s="293"/>
    </row>
    <row r="40" spans="1:16" ht="27" customHeight="1" x14ac:dyDescent="0.15">
      <c r="A40" s="248"/>
      <c r="B40" s="244"/>
      <c r="C40" s="244"/>
      <c r="D40" s="244"/>
      <c r="E40" s="244"/>
      <c r="F40" s="244"/>
      <c r="G40" s="1130" t="s">
        <v>496</v>
      </c>
      <c r="H40" s="1131"/>
      <c r="I40" s="1131"/>
      <c r="J40" s="1132"/>
      <c r="K40" s="300">
        <v>-279879</v>
      </c>
      <c r="L40" s="300">
        <v>-44461</v>
      </c>
      <c r="M40" s="301">
        <v>-64897</v>
      </c>
      <c r="N40" s="302">
        <v>-31.5</v>
      </c>
      <c r="O40" s="293"/>
    </row>
    <row r="41" spans="1:16" x14ac:dyDescent="0.15">
      <c r="A41" s="248"/>
      <c r="B41" s="244"/>
      <c r="C41" s="244"/>
      <c r="D41" s="244"/>
      <c r="E41" s="244"/>
      <c r="F41" s="244"/>
      <c r="G41" s="1136" t="s">
        <v>280</v>
      </c>
      <c r="H41" s="1137"/>
      <c r="I41" s="1137"/>
      <c r="J41" s="1138"/>
      <c r="K41" s="294">
        <v>165581</v>
      </c>
      <c r="L41" s="300">
        <v>26304</v>
      </c>
      <c r="M41" s="301">
        <v>28065</v>
      </c>
      <c r="N41" s="302">
        <v>-6.3</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25" t="s">
        <v>466</v>
      </c>
      <c r="J49" s="1127" t="s">
        <v>500</v>
      </c>
      <c r="K49" s="1128"/>
      <c r="L49" s="1128"/>
      <c r="M49" s="1128"/>
      <c r="N49" s="1129"/>
    </row>
    <row r="50" spans="1:14" x14ac:dyDescent="0.15">
      <c r="A50" s="248"/>
      <c r="B50" s="244"/>
      <c r="C50" s="244"/>
      <c r="D50" s="244"/>
      <c r="E50" s="244"/>
      <c r="F50" s="244"/>
      <c r="G50" s="312"/>
      <c r="H50" s="313"/>
      <c r="I50" s="1126"/>
      <c r="J50" s="314" t="s">
        <v>501</v>
      </c>
      <c r="K50" s="315" t="s">
        <v>502</v>
      </c>
      <c r="L50" s="316" t="s">
        <v>503</v>
      </c>
      <c r="M50" s="317" t="s">
        <v>504</v>
      </c>
      <c r="N50" s="318" t="s">
        <v>505</v>
      </c>
    </row>
    <row r="51" spans="1:14" x14ac:dyDescent="0.15">
      <c r="A51" s="248"/>
      <c r="B51" s="244"/>
      <c r="C51" s="244"/>
      <c r="D51" s="244"/>
      <c r="E51" s="244"/>
      <c r="F51" s="244"/>
      <c r="G51" s="310" t="s">
        <v>506</v>
      </c>
      <c r="H51" s="311"/>
      <c r="I51" s="319">
        <v>349752</v>
      </c>
      <c r="J51" s="320">
        <v>57177</v>
      </c>
      <c r="K51" s="321">
        <v>-23.2</v>
      </c>
      <c r="L51" s="322">
        <v>121932</v>
      </c>
      <c r="M51" s="323">
        <v>11.6</v>
      </c>
      <c r="N51" s="324">
        <v>-34.799999999999997</v>
      </c>
    </row>
    <row r="52" spans="1:14" x14ac:dyDescent="0.15">
      <c r="A52" s="248"/>
      <c r="B52" s="244"/>
      <c r="C52" s="244"/>
      <c r="D52" s="244"/>
      <c r="E52" s="244"/>
      <c r="F52" s="244"/>
      <c r="G52" s="325"/>
      <c r="H52" s="326" t="s">
        <v>507</v>
      </c>
      <c r="I52" s="327">
        <v>244045</v>
      </c>
      <c r="J52" s="328">
        <v>39896</v>
      </c>
      <c r="K52" s="329">
        <v>8.8000000000000007</v>
      </c>
      <c r="L52" s="330">
        <v>68430</v>
      </c>
      <c r="M52" s="331">
        <v>7</v>
      </c>
      <c r="N52" s="332">
        <v>1.8</v>
      </c>
    </row>
    <row r="53" spans="1:14" x14ac:dyDescent="0.15">
      <c r="A53" s="248"/>
      <c r="B53" s="244"/>
      <c r="C53" s="244"/>
      <c r="D53" s="244"/>
      <c r="E53" s="244"/>
      <c r="F53" s="244"/>
      <c r="G53" s="310" t="s">
        <v>508</v>
      </c>
      <c r="H53" s="311"/>
      <c r="I53" s="319">
        <v>456795</v>
      </c>
      <c r="J53" s="320">
        <v>73999</v>
      </c>
      <c r="K53" s="321">
        <v>29.4</v>
      </c>
      <c r="L53" s="322">
        <v>92021</v>
      </c>
      <c r="M53" s="323">
        <v>-24.5</v>
      </c>
      <c r="N53" s="324">
        <v>53.9</v>
      </c>
    </row>
    <row r="54" spans="1:14" x14ac:dyDescent="0.15">
      <c r="A54" s="248"/>
      <c r="B54" s="244"/>
      <c r="C54" s="244"/>
      <c r="D54" s="244"/>
      <c r="E54" s="244"/>
      <c r="F54" s="244"/>
      <c r="G54" s="325"/>
      <c r="H54" s="326" t="s">
        <v>507</v>
      </c>
      <c r="I54" s="327">
        <v>211887</v>
      </c>
      <c r="J54" s="328">
        <v>34325</v>
      </c>
      <c r="K54" s="329">
        <v>-14</v>
      </c>
      <c r="L54" s="330">
        <v>52579</v>
      </c>
      <c r="M54" s="331">
        <v>-23.2</v>
      </c>
      <c r="N54" s="332">
        <v>9.1999999999999993</v>
      </c>
    </row>
    <row r="55" spans="1:14" x14ac:dyDescent="0.15">
      <c r="A55" s="248"/>
      <c r="B55" s="244"/>
      <c r="C55" s="244"/>
      <c r="D55" s="244"/>
      <c r="E55" s="244"/>
      <c r="F55" s="244"/>
      <c r="G55" s="310" t="s">
        <v>509</v>
      </c>
      <c r="H55" s="311"/>
      <c r="I55" s="319">
        <v>395820</v>
      </c>
      <c r="J55" s="320">
        <v>63575</v>
      </c>
      <c r="K55" s="321">
        <v>-14.1</v>
      </c>
      <c r="L55" s="322">
        <v>94828</v>
      </c>
      <c r="M55" s="323">
        <v>3.1</v>
      </c>
      <c r="N55" s="324">
        <v>-17.2</v>
      </c>
    </row>
    <row r="56" spans="1:14" x14ac:dyDescent="0.15">
      <c r="A56" s="248"/>
      <c r="B56" s="244"/>
      <c r="C56" s="244"/>
      <c r="D56" s="244"/>
      <c r="E56" s="244"/>
      <c r="F56" s="244"/>
      <c r="G56" s="325"/>
      <c r="H56" s="326" t="s">
        <v>507</v>
      </c>
      <c r="I56" s="327">
        <v>211164</v>
      </c>
      <c r="J56" s="328">
        <v>33916</v>
      </c>
      <c r="K56" s="329">
        <v>-1.2</v>
      </c>
      <c r="L56" s="330">
        <v>55133</v>
      </c>
      <c r="M56" s="331">
        <v>4.9000000000000004</v>
      </c>
      <c r="N56" s="332">
        <v>-6.1</v>
      </c>
    </row>
    <row r="57" spans="1:14" x14ac:dyDescent="0.15">
      <c r="A57" s="248"/>
      <c r="B57" s="244"/>
      <c r="C57" s="244"/>
      <c r="D57" s="244"/>
      <c r="E57" s="244"/>
      <c r="F57" s="244"/>
      <c r="G57" s="310" t="s">
        <v>510</v>
      </c>
      <c r="H57" s="311"/>
      <c r="I57" s="319">
        <v>638753</v>
      </c>
      <c r="J57" s="320">
        <v>101422</v>
      </c>
      <c r="K57" s="321">
        <v>59.5</v>
      </c>
      <c r="L57" s="322">
        <v>119674</v>
      </c>
      <c r="M57" s="323">
        <v>26.2</v>
      </c>
      <c r="N57" s="324">
        <v>33.299999999999997</v>
      </c>
    </row>
    <row r="58" spans="1:14" x14ac:dyDescent="0.15">
      <c r="A58" s="248"/>
      <c r="B58" s="244"/>
      <c r="C58" s="244"/>
      <c r="D58" s="244"/>
      <c r="E58" s="244"/>
      <c r="F58" s="244"/>
      <c r="G58" s="325"/>
      <c r="H58" s="326" t="s">
        <v>507</v>
      </c>
      <c r="I58" s="327">
        <v>154666</v>
      </c>
      <c r="J58" s="328">
        <v>24558</v>
      </c>
      <c r="K58" s="329">
        <v>-27.6</v>
      </c>
      <c r="L58" s="330">
        <v>57803</v>
      </c>
      <c r="M58" s="331">
        <v>4.8</v>
      </c>
      <c r="N58" s="332">
        <v>-32.4</v>
      </c>
    </row>
    <row r="59" spans="1:14" x14ac:dyDescent="0.15">
      <c r="A59" s="248"/>
      <c r="B59" s="244"/>
      <c r="C59" s="244"/>
      <c r="D59" s="244"/>
      <c r="E59" s="244"/>
      <c r="F59" s="244"/>
      <c r="G59" s="310" t="s">
        <v>511</v>
      </c>
      <c r="H59" s="311"/>
      <c r="I59" s="319">
        <v>731884</v>
      </c>
      <c r="J59" s="320">
        <v>116264</v>
      </c>
      <c r="K59" s="321">
        <v>14.6</v>
      </c>
      <c r="L59" s="322">
        <v>119685</v>
      </c>
      <c r="M59" s="323">
        <v>0</v>
      </c>
      <c r="N59" s="324">
        <v>14.6</v>
      </c>
    </row>
    <row r="60" spans="1:14" x14ac:dyDescent="0.15">
      <c r="A60" s="248"/>
      <c r="B60" s="244"/>
      <c r="C60" s="244"/>
      <c r="D60" s="244"/>
      <c r="E60" s="244"/>
      <c r="F60" s="244"/>
      <c r="G60" s="325"/>
      <c r="H60" s="326" t="s">
        <v>507</v>
      </c>
      <c r="I60" s="333">
        <v>224205</v>
      </c>
      <c r="J60" s="328">
        <v>35616</v>
      </c>
      <c r="K60" s="329">
        <v>45</v>
      </c>
      <c r="L60" s="330">
        <v>68464</v>
      </c>
      <c r="M60" s="331">
        <v>18.399999999999999</v>
      </c>
      <c r="N60" s="332">
        <v>26.6</v>
      </c>
    </row>
    <row r="61" spans="1:14" x14ac:dyDescent="0.15">
      <c r="A61" s="248"/>
      <c r="B61" s="244"/>
      <c r="C61" s="244"/>
      <c r="D61" s="244"/>
      <c r="E61" s="244"/>
      <c r="F61" s="244"/>
      <c r="G61" s="310" t="s">
        <v>512</v>
      </c>
      <c r="H61" s="334"/>
      <c r="I61" s="335">
        <v>514601</v>
      </c>
      <c r="J61" s="336">
        <v>82487</v>
      </c>
      <c r="K61" s="337">
        <v>13.2</v>
      </c>
      <c r="L61" s="338">
        <v>109628</v>
      </c>
      <c r="M61" s="339">
        <v>3.3</v>
      </c>
      <c r="N61" s="324">
        <v>9.9</v>
      </c>
    </row>
    <row r="62" spans="1:14" x14ac:dyDescent="0.15">
      <c r="A62" s="248"/>
      <c r="B62" s="244"/>
      <c r="C62" s="244"/>
      <c r="D62" s="244"/>
      <c r="E62" s="244"/>
      <c r="F62" s="244"/>
      <c r="G62" s="325"/>
      <c r="H62" s="326" t="s">
        <v>507</v>
      </c>
      <c r="I62" s="327">
        <v>209193</v>
      </c>
      <c r="J62" s="328">
        <v>33662</v>
      </c>
      <c r="K62" s="329">
        <v>2.2000000000000002</v>
      </c>
      <c r="L62" s="330">
        <v>60482</v>
      </c>
      <c r="M62" s="331">
        <v>2.4</v>
      </c>
      <c r="N62" s="332">
        <v>-0.2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L45" sqref="L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9" t="s">
        <v>3</v>
      </c>
      <c r="D47" s="1139"/>
      <c r="E47" s="1140"/>
      <c r="F47" s="11">
        <v>62.12</v>
      </c>
      <c r="G47" s="12">
        <v>69.77</v>
      </c>
      <c r="H47" s="12">
        <v>76.599999999999994</v>
      </c>
      <c r="I47" s="12">
        <v>80.44</v>
      </c>
      <c r="J47" s="13">
        <v>86.74</v>
      </c>
    </row>
    <row r="48" spans="2:10" ht="57.75" customHeight="1" x14ac:dyDescent="0.15">
      <c r="B48" s="14"/>
      <c r="C48" s="1141" t="s">
        <v>4</v>
      </c>
      <c r="D48" s="1141"/>
      <c r="E48" s="1142"/>
      <c r="F48" s="15">
        <v>11.91</v>
      </c>
      <c r="G48" s="16">
        <v>9.67</v>
      </c>
      <c r="H48" s="16">
        <v>11.56</v>
      </c>
      <c r="I48" s="16">
        <v>11.22</v>
      </c>
      <c r="J48" s="17">
        <v>7.41</v>
      </c>
    </row>
    <row r="49" spans="2:10" ht="57.75" customHeight="1" thickBot="1" x14ac:dyDescent="0.2">
      <c r="B49" s="18"/>
      <c r="C49" s="1143" t="s">
        <v>5</v>
      </c>
      <c r="D49" s="1143"/>
      <c r="E49" s="1144"/>
      <c r="F49" s="19">
        <v>19.05</v>
      </c>
      <c r="G49" s="20">
        <v>8.4</v>
      </c>
      <c r="H49" s="20">
        <v>9.3800000000000008</v>
      </c>
      <c r="I49" s="20">
        <v>10.28</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B33" sqref="B3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1" t="s">
        <v>520</v>
      </c>
      <c r="D34" s="1151"/>
      <c r="E34" s="1152"/>
      <c r="F34" s="32">
        <v>11.9</v>
      </c>
      <c r="G34" s="33">
        <v>9.66</v>
      </c>
      <c r="H34" s="33">
        <v>11.56</v>
      </c>
      <c r="I34" s="33">
        <v>11.21</v>
      </c>
      <c r="J34" s="34">
        <v>7.41</v>
      </c>
      <c r="K34" s="22"/>
      <c r="L34" s="22"/>
      <c r="M34" s="22"/>
      <c r="N34" s="22"/>
      <c r="O34" s="22"/>
      <c r="P34" s="22"/>
    </row>
    <row r="35" spans="1:16" ht="39" customHeight="1" x14ac:dyDescent="0.15">
      <c r="A35" s="22"/>
      <c r="B35" s="35"/>
      <c r="C35" s="1145" t="s">
        <v>521</v>
      </c>
      <c r="D35" s="1146"/>
      <c r="E35" s="1147"/>
      <c r="F35" s="36">
        <v>0.5</v>
      </c>
      <c r="G35" s="37">
        <v>0.79</v>
      </c>
      <c r="H35" s="37">
        <v>1.48</v>
      </c>
      <c r="I35" s="37">
        <v>1.39</v>
      </c>
      <c r="J35" s="38">
        <v>1.27</v>
      </c>
      <c r="K35" s="22"/>
      <c r="L35" s="22"/>
      <c r="M35" s="22"/>
      <c r="N35" s="22"/>
      <c r="O35" s="22"/>
      <c r="P35" s="22"/>
    </row>
    <row r="36" spans="1:16" ht="39" customHeight="1" x14ac:dyDescent="0.15">
      <c r="A36" s="22"/>
      <c r="B36" s="35"/>
      <c r="C36" s="1145" t="s">
        <v>522</v>
      </c>
      <c r="D36" s="1146"/>
      <c r="E36" s="1147"/>
      <c r="F36" s="36">
        <v>0.43</v>
      </c>
      <c r="G36" s="37">
        <v>0.28000000000000003</v>
      </c>
      <c r="H36" s="37">
        <v>1.18</v>
      </c>
      <c r="I36" s="37">
        <v>1.24</v>
      </c>
      <c r="J36" s="38">
        <v>1.05</v>
      </c>
      <c r="K36" s="22"/>
      <c r="L36" s="22"/>
      <c r="M36" s="22"/>
      <c r="N36" s="22"/>
      <c r="O36" s="22"/>
      <c r="P36" s="22"/>
    </row>
    <row r="37" spans="1:16" ht="39" customHeight="1" x14ac:dyDescent="0.15">
      <c r="A37" s="22"/>
      <c r="B37" s="35"/>
      <c r="C37" s="1145" t="s">
        <v>523</v>
      </c>
      <c r="D37" s="1146"/>
      <c r="E37" s="1147"/>
      <c r="F37" s="36">
        <v>0.61</v>
      </c>
      <c r="G37" s="37">
        <v>0.3</v>
      </c>
      <c r="H37" s="37">
        <v>0.24</v>
      </c>
      <c r="I37" s="37">
        <v>0.27</v>
      </c>
      <c r="J37" s="38">
        <v>0.26</v>
      </c>
      <c r="K37" s="22"/>
      <c r="L37" s="22"/>
      <c r="M37" s="22"/>
      <c r="N37" s="22"/>
      <c r="O37" s="22"/>
      <c r="P37" s="22"/>
    </row>
    <row r="38" spans="1:16" ht="39" customHeight="1" x14ac:dyDescent="0.15">
      <c r="A38" s="22"/>
      <c r="B38" s="35"/>
      <c r="C38" s="1145" t="s">
        <v>524</v>
      </c>
      <c r="D38" s="1146"/>
      <c r="E38" s="1147"/>
      <c r="F38" s="36">
        <v>0.21</v>
      </c>
      <c r="G38" s="37">
        <v>0.13</v>
      </c>
      <c r="H38" s="37">
        <v>0.2</v>
      </c>
      <c r="I38" s="37">
        <v>0.03</v>
      </c>
      <c r="J38" s="38">
        <v>0.08</v>
      </c>
      <c r="K38" s="22"/>
      <c r="L38" s="22"/>
      <c r="M38" s="22"/>
      <c r="N38" s="22"/>
      <c r="O38" s="22"/>
      <c r="P38" s="22"/>
    </row>
    <row r="39" spans="1:16" ht="39" customHeight="1" x14ac:dyDescent="0.15">
      <c r="A39" s="22"/>
      <c r="B39" s="35"/>
      <c r="C39" s="1145" t="s">
        <v>525</v>
      </c>
      <c r="D39" s="1146"/>
      <c r="E39" s="1147"/>
      <c r="F39" s="36">
        <v>0.03</v>
      </c>
      <c r="G39" s="37">
        <v>0.03</v>
      </c>
      <c r="H39" s="37">
        <v>0.05</v>
      </c>
      <c r="I39" s="37">
        <v>0.03</v>
      </c>
      <c r="J39" s="38">
        <v>0.04</v>
      </c>
      <c r="K39" s="22"/>
      <c r="L39" s="22"/>
      <c r="M39" s="22"/>
      <c r="N39" s="22"/>
      <c r="O39" s="22"/>
      <c r="P39" s="22"/>
    </row>
    <row r="40" spans="1:16" ht="39" customHeight="1" x14ac:dyDescent="0.15">
      <c r="A40" s="22"/>
      <c r="B40" s="35"/>
      <c r="C40" s="1145" t="s">
        <v>526</v>
      </c>
      <c r="D40" s="1146"/>
      <c r="E40" s="1147"/>
      <c r="F40" s="36">
        <v>0.26</v>
      </c>
      <c r="G40" s="37">
        <v>0.09</v>
      </c>
      <c r="H40" s="37">
        <v>0.01</v>
      </c>
      <c r="I40" s="37">
        <v>7.0000000000000007E-2</v>
      </c>
      <c r="J40" s="38">
        <v>0.04</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527</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528</v>
      </c>
      <c r="D43" s="1149"/>
      <c r="E43" s="1150"/>
      <c r="F43" s="41">
        <v>0</v>
      </c>
      <c r="G43" s="42" t="s">
        <v>475</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B44" sqref="B4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559</v>
      </c>
      <c r="L45" s="60">
        <v>536</v>
      </c>
      <c r="M45" s="60">
        <v>494</v>
      </c>
      <c r="N45" s="60">
        <v>443</v>
      </c>
      <c r="O45" s="61">
        <v>442</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43</v>
      </c>
      <c r="L48" s="64">
        <v>39</v>
      </c>
      <c r="M48" s="64">
        <v>50</v>
      </c>
      <c r="N48" s="64">
        <v>52</v>
      </c>
      <c r="O48" s="65">
        <v>53</v>
      </c>
      <c r="P48" s="48"/>
      <c r="Q48" s="48"/>
      <c r="R48" s="48"/>
      <c r="S48" s="48"/>
      <c r="T48" s="48"/>
      <c r="U48" s="48"/>
    </row>
    <row r="49" spans="1:21" ht="30.75" customHeight="1" x14ac:dyDescent="0.15">
      <c r="A49" s="48"/>
      <c r="B49" s="1163"/>
      <c r="C49" s="1164"/>
      <c r="D49" s="62"/>
      <c r="E49" s="1155" t="s">
        <v>16</v>
      </c>
      <c r="F49" s="1155"/>
      <c r="G49" s="1155"/>
      <c r="H49" s="1155"/>
      <c r="I49" s="1155"/>
      <c r="J49" s="1156"/>
      <c r="K49" s="63">
        <v>63</v>
      </c>
      <c r="L49" s="64">
        <v>72</v>
      </c>
      <c r="M49" s="64">
        <v>77</v>
      </c>
      <c r="N49" s="64">
        <v>66</v>
      </c>
      <c r="O49" s="65">
        <v>64</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475</v>
      </c>
      <c r="L50" s="64" t="s">
        <v>475</v>
      </c>
      <c r="M50" s="64" t="s">
        <v>475</v>
      </c>
      <c r="N50" s="64" t="s">
        <v>475</v>
      </c>
      <c r="O50" s="65" t="s">
        <v>475</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475</v>
      </c>
      <c r="L51" s="64" t="s">
        <v>475</v>
      </c>
      <c r="M51" s="64" t="s">
        <v>475</v>
      </c>
      <c r="N51" s="64" t="s">
        <v>475</v>
      </c>
      <c r="O51" s="65" t="s">
        <v>475</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406</v>
      </c>
      <c r="L52" s="64">
        <v>414</v>
      </c>
      <c r="M52" s="64">
        <v>394</v>
      </c>
      <c r="N52" s="64">
        <v>383</v>
      </c>
      <c r="O52" s="65">
        <v>393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259</v>
      </c>
      <c r="L53" s="69">
        <v>233</v>
      </c>
      <c r="M53" s="69">
        <v>227</v>
      </c>
      <c r="N53" s="69">
        <v>178</v>
      </c>
      <c r="O53" s="70">
        <v>166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2016-04-12T06:41:01Z</cp:lastPrinted>
  <dcterms:created xsi:type="dcterms:W3CDTF">2016-02-15T01:17:32Z</dcterms:created>
  <dcterms:modified xsi:type="dcterms:W3CDTF">2016-04-12T06:42:58Z</dcterms:modified>
  <cp:category/>
</cp:coreProperties>
</file>